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tabRatio="60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<sst xmlns="http://schemas.openxmlformats.org/spreadsheetml/2006/main" count="180" uniqueCount="76">
  <si>
    <t>MUNICIPI</t>
  </si>
  <si>
    <t>ALELLA</t>
  </si>
  <si>
    <t>ARENYS DE MAR</t>
  </si>
  <si>
    <t>ARGENTONA</t>
  </si>
  <si>
    <t>CABRERA DE MAR</t>
  </si>
  <si>
    <t>CABRILS</t>
  </si>
  <si>
    <t>CALDES ESTR.</t>
  </si>
  <si>
    <t>CALELLA</t>
  </si>
  <si>
    <t>CANET MAR</t>
  </si>
  <si>
    <t>DOSRIUS</t>
  </si>
  <si>
    <t>MALGRAT MAR</t>
  </si>
  <si>
    <t>EL MASNOU</t>
  </si>
  <si>
    <t>ÒRRIUS</t>
  </si>
  <si>
    <t>PALAFOLLS</t>
  </si>
  <si>
    <t>S. A. LLAVANER.</t>
  </si>
  <si>
    <t>ST. CEBRIÀ V.</t>
  </si>
  <si>
    <t>ST. ISCLE V.</t>
  </si>
  <si>
    <t>SANT POL MAR</t>
  </si>
  <si>
    <t>ST. VICENÇ M.</t>
  </si>
  <si>
    <t>STA. SUSANNA</t>
  </si>
  <si>
    <t>TEIÀ</t>
  </si>
  <si>
    <t>TORDERA</t>
  </si>
  <si>
    <t>VILASSAR DALT</t>
  </si>
  <si>
    <t>VILASSAR MAR</t>
  </si>
  <si>
    <t>ARENYS MUNT</t>
  </si>
  <si>
    <t>CONT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</si>
  <si>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</si>
  <si>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</si>
  <si>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</si>
  <si>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</si>
  <si>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</si>
  <si>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</si>
  <si>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</si>
  <si>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</si>
  <si>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TOTAL</t>
  </si>
  <si>
    <t>CML</t>
  </si>
  <si>
    <t>SERVEI GESTIONAT PEL CONSELL COMARCAL DEL MARESME</t>
  </si>
  <si>
    <t>SETEM.</t>
  </si>
  <si>
    <t>NOVEM.</t>
  </si>
  <si>
    <t>DESEM.</t>
  </si>
  <si>
    <t>NOTA : CML (contenidors malmesos)</t>
  </si>
  <si>
    <t>Kg. RECOLLITS</t>
  </si>
  <si>
    <t>RESULTATS :</t>
  </si>
  <si>
    <t>Kg/any</t>
  </si>
  <si>
    <t>hab./contenidor</t>
  </si>
  <si>
    <t xml:space="preserve">hab./contenidor </t>
  </si>
  <si>
    <t>Kg/hab.*any</t>
  </si>
  <si>
    <t>GRÀFICS DELS TONATGES MENSUALS DE LA RECOLLIDA SELECTIVA AL MARESME</t>
  </si>
  <si>
    <t>GRÀFIC 1 : VIDRE</t>
  </si>
  <si>
    <t>GRÀFIC 2 : PAPER I CARTRÓ</t>
  </si>
  <si>
    <t>GRÀFIC 3 : ENVASOS I EMBALATGES</t>
  </si>
  <si>
    <t>ARENYS MAR</t>
  </si>
  <si>
    <t>PINEDA DE MAR</t>
  </si>
  <si>
    <t>PREMIÀ DE DALT</t>
  </si>
  <si>
    <t>ENTREGA MATERIAL TRACTADOR AUTORITZAT: SANTOS JORGE S.A.</t>
  </si>
  <si>
    <t>ENTREGA MATERIAL TRACTADOR AUTORITZAT: RECUPERACIONS MASNOU S.L.</t>
  </si>
  <si>
    <t>PROGRAMA MARESME RECICLA</t>
  </si>
  <si>
    <t>CONSELL COMARCAL DEL MARESME</t>
  </si>
  <si>
    <t>INFORME TÈCNIC</t>
  </si>
  <si>
    <t>OCTU,</t>
  </si>
  <si>
    <t>OCTU.</t>
  </si>
  <si>
    <t>ENTREGA MATERIAL TRACTADOR AUTORITZAT: BFI S.A.</t>
  </si>
  <si>
    <t>ÀREA DE MEDI AMBIENT</t>
  </si>
  <si>
    <t xml:space="preserve"> </t>
  </si>
  <si>
    <t>HAB. 98</t>
  </si>
  <si>
    <t>RECOLLIDA SELECTIVA DE VIDRE. ANY 2000</t>
  </si>
  <si>
    <t>RECOLLIDA SELECTIVA DE PAPER I CARTRÓ. ANY 2000</t>
  </si>
  <si>
    <t>RECOLLIDA SELECTIVA D´ENVASOS I EMBALATGES LLEUGERS. ANY 2000</t>
  </si>
  <si>
    <t>Kg/contenidor*any  (valor extrapolat pels 12 mesos de l´any en base al primer mes de l´any 2000)</t>
  </si>
  <si>
    <t>Kg/contenidor*any (valor extrapolat pels 12 mesos de l´any, en base al primer mes del 2000)</t>
  </si>
  <si>
    <t>BALANÇ DE LA RECOLLIDA SELECTIVA A LA COMARCA DEL MARESMECORRESPONENT A L'ANY 2000</t>
  </si>
  <si>
    <t>PREMIÀ DE MAR</t>
  </si>
  <si>
    <t xml:space="preserve">             </t>
  </si>
  <si>
    <t xml:space="preserve">                                      </t>
  </si>
  <si>
    <t>Mataró,  febrer de 2001</t>
  </si>
  <si>
    <t>4 EL RECICLATGE DELS RESIDUS SÒLIDS URBANS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</si>
</sst>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</numFmts>
  <fonts count="9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6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Kg RECOLLITS DE VIDRE</a:t>
            </a:r>
          </a:p>
        </c:rich>
      </c:tx>
      <c:layout>
        <c:manualLayout>
          <c:xMode val="factor"/>
          <c:yMode val="factor"/>
          <c:x val="0.0055"/>
          <c:y val="-0.018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5"/>
          <c:w val="0.946"/>
          <c:h val="0.901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7602752"/>
        <c:axId val="1315905"/>
      </c:bar3DChart>
      <c:catAx>
        <c:axId val="7602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mes</a:t>
                </a:r>
              </a:p>
            </c:rich>
          </c:tx>
          <c:layout>
            <c:manualLayout>
              <c:xMode val="factor"/>
              <c:yMode val="factor"/>
              <c:x val="0.391"/>
              <c:y val="-0.0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315905"/>
        <c:crosses val="autoZero"/>
        <c:auto val="0"/>
        <c:lblOffset val="100"/>
        <c:noMultiLvlLbl val="0"/>
      </c:catAx>
      <c:valAx>
        <c:axId val="13159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kg. recollits</a:t>
                </a:r>
              </a:p>
            </c:rich>
          </c:tx>
          <c:layout>
            <c:manualLayout>
              <c:xMode val="factor"/>
              <c:yMode val="factor"/>
              <c:x val="0.109"/>
              <c:y val="-0.4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60275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Kg RECOLLITS DE PAPER</a:t>
            </a:r>
          </a:p>
        </c:rich>
      </c:tx>
      <c:layout>
        <c:manualLayout>
          <c:xMode val="factor"/>
          <c:yMode val="factor"/>
          <c:x val="0.0825"/>
          <c:y val="0.01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15"/>
          <c:w val="0.95175"/>
          <c:h val="0.838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Hoja1!$D$76:$O$76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1843146"/>
        <c:axId val="39479451"/>
      </c:bar3DChart>
      <c:catAx>
        <c:axId val="1184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mes</a:t>
                </a:r>
              </a:p>
            </c:rich>
          </c:tx>
          <c:layout>
            <c:manualLayout>
              <c:xMode val="factor"/>
              <c:yMode val="factor"/>
              <c:x val="0.38425"/>
              <c:y val="-0.0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9479451"/>
        <c:crosses val="autoZero"/>
        <c:auto val="1"/>
        <c:lblOffset val="100"/>
        <c:noMultiLvlLbl val="0"/>
      </c:catAx>
      <c:valAx>
        <c:axId val="39479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kg. recollits</a:t>
                </a:r>
              </a:p>
            </c:rich>
          </c:tx>
          <c:layout>
            <c:manualLayout>
              <c:xMode val="factor"/>
              <c:yMode val="factor"/>
              <c:x val="0.09525"/>
              <c:y val="-0.4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8431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Kg RECOLLITS D´ENVASOS</a:t>
            </a:r>
          </a:p>
        </c:rich>
      </c:tx>
      <c:layout>
        <c:manualLayout>
          <c:xMode val="factor"/>
          <c:yMode val="factor"/>
          <c:x val="0.00625"/>
          <c:y val="-0.0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6"/>
          <c:w val="1"/>
          <c:h val="0.83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Hoja1!$D$117:$O$117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9770740"/>
        <c:axId val="43718933"/>
      </c:bar3DChart>
      <c:catAx>
        <c:axId val="1977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mes</a:t>
                </a:r>
              </a:p>
            </c:rich>
          </c:tx>
          <c:layout>
            <c:manualLayout>
              <c:xMode val="factor"/>
              <c:yMode val="factor"/>
              <c:x val="0.4055"/>
              <c:y val="-0.0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3718933"/>
        <c:crosses val="autoZero"/>
        <c:auto val="1"/>
        <c:lblOffset val="100"/>
        <c:noMultiLvlLbl val="0"/>
      </c:catAx>
      <c:valAx>
        <c:axId val="43718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kg. recollits</a:t>
                </a:r>
              </a:p>
            </c:rich>
          </c:tx>
          <c:layout>
            <c:manualLayout>
              <c:xMode val="factor"/>
              <c:yMode val="factor"/>
              <c:x val="0.03825"/>
              <c:y val="-0.4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7707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126</xdr:row>
      <xdr:rowOff>142875</xdr:rowOff>
    </xdr:from>
    <xdr:to>
      <xdr:col>7</xdr:col>
      <xdr:colOff>104775</xdr:colOff>
      <xdr:row>143</xdr:row>
      <xdr:rowOff>133350</xdr:rowOff>
    </xdr:to>
    <xdr:graphicFrame>
      <xdr:nvGraphicFramePr>
        <xdr:cNvPr id="1" name="Chart 1"/>
        <xdr:cNvGraphicFramePr/>
      </xdr:nvGraphicFramePr>
      <xdr:xfrm>
        <a:off x="9525" y="20507325"/>
        <a:ext cx="4343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126</xdr:row>
      <xdr:rowOff>123825</xdr:rowOff>
    </xdr:from>
    <xdr:to>
      <xdr:col>15</xdr:col>
      <xdr:colOff>523875</xdr:colOff>
      <xdr:row>143</xdr:row>
      <xdr:rowOff>123825</xdr:rowOff>
    </xdr:to>
    <xdr:graphicFrame>
      <xdr:nvGraphicFramePr>
        <xdr:cNvPr id="2" name="Chart 2"/>
        <xdr:cNvGraphicFramePr/>
      </xdr:nvGraphicFramePr>
      <xdr:xfrm>
        <a:off x="4543425" y="20507325"/>
        <a:ext cx="43243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146</xdr:row>
      <xdr:rowOff>152400</xdr:rowOff>
    </xdr:from>
    <xdr:to>
      <xdr:col>7</xdr:col>
      <xdr:colOff>95250</xdr:colOff>
      <xdr:row>163</xdr:row>
      <xdr:rowOff>19050</xdr:rowOff>
    </xdr:to>
    <xdr:graphicFrame>
      <xdr:nvGraphicFramePr>
        <xdr:cNvPr id="3" name="Chart 3"/>
        <xdr:cNvGraphicFramePr/>
      </xdr:nvGraphicFramePr>
      <xdr:xfrm>
        <a:off x="38100" y="23717250"/>
        <a:ext cx="43053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03"/>
  <sheetViews>
    <sheetView tabSelected="1" workbookViewId="0" topLeftCell="A170">
      <pane xSplit="1" topLeftCell="B1" activePane="topRight" state="frozen"/>
      <selection pane="topLeft" activeCell="A1" sqref="A1"/>
      <selection pane="topRight" activeCell="G174" sqref="G174"/>
    </sheetView>
  </sheetViews>
  <sheetFormatPr defaultColWidth="11.421875" defaultRowHeight="12.75"/>
  <cols>
    <col min="1" max="1" width="13.28125" style="4" customWidth="1"/>
    <col min="2" max="2" width="10.8515625" style="23" bestFit="1" customWidth="1"/>
    <col min="3" max="3" width="6.7109375" style="4" customWidth="1"/>
    <col min="4" max="5" width="9.140625" style="4" customWidth="1"/>
    <col min="6" max="12" width="7.28125" style="4" customWidth="1"/>
    <col min="13" max="13" width="8.140625" style="4" customWidth="1"/>
    <col min="14" max="14" width="8.7109375" style="4" customWidth="1"/>
    <col min="15" max="15" width="8.140625" style="4" customWidth="1"/>
    <col min="16" max="16" width="8.7109375" style="4" customWidth="1"/>
    <col min="17" max="17" width="7.28125" style="4" customWidth="1"/>
  </cols>
  <sheetData>
    <row r="2" spans="1:8" ht="12.75">
      <c r="A2" s="5" t="s">
        <v>65</v>
      </c>
      <c r="B2" s="22"/>
      <c r="C2" s="5"/>
      <c r="D2" s="5"/>
      <c r="E2" s="5"/>
      <c r="F2" s="5"/>
      <c r="G2" s="5"/>
      <c r="H2" s="5"/>
    </row>
    <row r="3" spans="1:8" ht="12.75">
      <c r="A3" s="5" t="s">
        <v>36</v>
      </c>
      <c r="B3" s="22"/>
      <c r="C3" s="5"/>
      <c r="D3" s="5"/>
      <c r="E3" s="5"/>
      <c r="F3" s="5"/>
      <c r="G3" s="5"/>
      <c r="H3" s="5"/>
    </row>
    <row r="4" spans="1:8" ht="12.75">
      <c r="A4" s="5" t="s">
        <v>54</v>
      </c>
      <c r="B4" s="22"/>
      <c r="C4" s="5"/>
      <c r="D4" s="5"/>
      <c r="E4" s="5"/>
      <c r="F4" s="5"/>
      <c r="G4" s="5"/>
      <c r="H4" s="5"/>
    </row>
    <row r="5" spans="1:9" ht="12.75">
      <c r="A5" s="5"/>
      <c r="B5" s="22"/>
      <c r="C5" s="5"/>
      <c r="D5" s="5"/>
      <c r="E5" s="5"/>
      <c r="F5" s="5"/>
      <c r="G5" s="5"/>
      <c r="H5" s="5"/>
      <c r="I5" s="4" t="s">
        <v>41</v>
      </c>
    </row>
    <row r="7" spans="1:17" ht="12.75">
      <c r="A7" s="13" t="s">
        <v>0</v>
      </c>
      <c r="B7" s="13" t="s">
        <v>64</v>
      </c>
      <c r="C7" s="13" t="s">
        <v>25</v>
      </c>
      <c r="D7" s="13" t="s">
        <v>26</v>
      </c>
      <c r="E7" s="13" t="s">
        <v>27</v>
      </c>
      <c r="F7" s="13" t="s">
        <v>28</v>
      </c>
      <c r="G7" s="13" t="s">
        <v>29</v>
      </c>
      <c r="H7" s="13" t="s">
        <v>30</v>
      </c>
      <c r="I7" s="13" t="s">
        <v>31</v>
      </c>
      <c r="J7" s="13" t="s">
        <v>32</v>
      </c>
      <c r="K7" s="13" t="s">
        <v>33</v>
      </c>
      <c r="L7" s="13" t="s">
        <v>37</v>
      </c>
      <c r="M7" s="13" t="s">
        <v>59</v>
      </c>
      <c r="N7" s="13" t="s">
        <v>38</v>
      </c>
      <c r="O7" s="13" t="s">
        <v>39</v>
      </c>
      <c r="P7" s="14" t="s">
        <v>34</v>
      </c>
      <c r="Q7" s="13" t="s">
        <v>35</v>
      </c>
    </row>
    <row r="8" spans="1:17" ht="12.75">
      <c r="A8" s="15" t="s">
        <v>1</v>
      </c>
      <c r="B8" s="24">
        <v>7958</v>
      </c>
      <c r="C8" s="16">
        <v>31</v>
      </c>
      <c r="D8" s="16">
        <v>3319</v>
      </c>
      <c r="E8" s="16">
        <v>17892</v>
      </c>
      <c r="F8" s="16">
        <v>4418</v>
      </c>
      <c r="G8" s="16">
        <v>9583</v>
      </c>
      <c r="H8" s="16">
        <v>5620</v>
      </c>
      <c r="I8" s="16">
        <v>19704</v>
      </c>
      <c r="J8" s="16">
        <v>4288</v>
      </c>
      <c r="K8" s="16">
        <v>14312</v>
      </c>
      <c r="L8" s="16">
        <v>11194</v>
      </c>
      <c r="M8" s="16">
        <v>4984</v>
      </c>
      <c r="N8" s="16">
        <v>13990</v>
      </c>
      <c r="O8" s="16">
        <v>8417</v>
      </c>
      <c r="P8" s="17">
        <f>SUM(D8:O8)</f>
        <v>117721</v>
      </c>
      <c r="Q8" s="16"/>
    </row>
    <row r="9" spans="1:17" ht="12.75">
      <c r="A9" s="15" t="s">
        <v>51</v>
      </c>
      <c r="B9" s="24">
        <v>12238</v>
      </c>
      <c r="C9" s="16">
        <v>29</v>
      </c>
      <c r="D9" s="16">
        <v>8290</v>
      </c>
      <c r="E9" s="16">
        <v>11498</v>
      </c>
      <c r="F9" s="16">
        <v>20375</v>
      </c>
      <c r="G9" s="16">
        <v>11952</v>
      </c>
      <c r="H9" s="16">
        <v>12035</v>
      </c>
      <c r="I9" s="16">
        <v>9594</v>
      </c>
      <c r="J9" s="16">
        <v>12695</v>
      </c>
      <c r="K9" s="16">
        <v>15877</v>
      </c>
      <c r="L9" s="16">
        <v>14191</v>
      </c>
      <c r="M9" s="16">
        <v>5269</v>
      </c>
      <c r="N9" s="16">
        <v>18267</v>
      </c>
      <c r="O9" s="16">
        <v>5092</v>
      </c>
      <c r="P9" s="17">
        <f aca="true" t="shared" si="0" ref="P9:P34">SUM(D9:O9)</f>
        <v>145135</v>
      </c>
      <c r="Q9" s="16">
        <v>2</v>
      </c>
    </row>
    <row r="10" spans="1:17" ht="12.75">
      <c r="A10" s="15" t="s">
        <v>24</v>
      </c>
      <c r="B10" s="24">
        <v>6082</v>
      </c>
      <c r="C10" s="16">
        <v>27</v>
      </c>
      <c r="D10" s="16">
        <v>6271</v>
      </c>
      <c r="E10" s="16">
        <v>5988</v>
      </c>
      <c r="F10" s="16">
        <v>6460</v>
      </c>
      <c r="G10" s="16">
        <v>6211</v>
      </c>
      <c r="H10" s="16">
        <v>6469</v>
      </c>
      <c r="I10" s="16">
        <v>4436</v>
      </c>
      <c r="J10" s="16">
        <v>10578</v>
      </c>
      <c r="K10" s="16">
        <v>14540</v>
      </c>
      <c r="L10" s="16">
        <v>3636</v>
      </c>
      <c r="M10" s="16">
        <v>5307</v>
      </c>
      <c r="N10" s="16">
        <v>15087</v>
      </c>
      <c r="O10" s="16">
        <v>4012</v>
      </c>
      <c r="P10" s="17">
        <f t="shared" si="0"/>
        <v>88995</v>
      </c>
      <c r="Q10" s="16">
        <v>2</v>
      </c>
    </row>
    <row r="11" spans="1:17" ht="12.75">
      <c r="A11" s="15" t="s">
        <v>3</v>
      </c>
      <c r="B11" s="24">
        <v>8959</v>
      </c>
      <c r="C11" s="16">
        <v>38</v>
      </c>
      <c r="D11" s="16">
        <v>17155</v>
      </c>
      <c r="E11" s="16">
        <v>15051</v>
      </c>
      <c r="F11" s="16">
        <v>3924</v>
      </c>
      <c r="G11" s="16">
        <v>6851</v>
      </c>
      <c r="H11" s="16">
        <v>16460</v>
      </c>
      <c r="I11" s="16">
        <v>5668</v>
      </c>
      <c r="J11" s="16">
        <v>16617</v>
      </c>
      <c r="K11" s="16">
        <v>12284</v>
      </c>
      <c r="L11" s="16">
        <v>12690</v>
      </c>
      <c r="M11" s="16">
        <v>8478</v>
      </c>
      <c r="N11" s="16">
        <v>7585</v>
      </c>
      <c r="O11" s="16">
        <v>4183</v>
      </c>
      <c r="P11" s="17">
        <f t="shared" si="0"/>
        <v>126946</v>
      </c>
      <c r="Q11" s="16">
        <v>1</v>
      </c>
    </row>
    <row r="12" spans="1:17" ht="12.75">
      <c r="A12" s="15" t="s">
        <v>4</v>
      </c>
      <c r="B12" s="24">
        <v>3579</v>
      </c>
      <c r="C12" s="16">
        <v>19</v>
      </c>
      <c r="D12" s="16">
        <v>3625</v>
      </c>
      <c r="E12" s="16">
        <v>5485</v>
      </c>
      <c r="F12" s="16">
        <v>5424</v>
      </c>
      <c r="G12" s="16">
        <v>2650</v>
      </c>
      <c r="H12" s="16">
        <v>3820</v>
      </c>
      <c r="I12" s="16">
        <v>4324</v>
      </c>
      <c r="J12" s="16">
        <v>5361</v>
      </c>
      <c r="K12" s="16">
        <v>3861</v>
      </c>
      <c r="L12" s="16">
        <v>7472</v>
      </c>
      <c r="M12" s="16">
        <v>4973</v>
      </c>
      <c r="N12" s="16">
        <v>3448</v>
      </c>
      <c r="O12" s="16">
        <v>3281</v>
      </c>
      <c r="P12" s="17">
        <f t="shared" si="0"/>
        <v>53724</v>
      </c>
      <c r="Q12" s="16"/>
    </row>
    <row r="13" spans="1:17" ht="12.75">
      <c r="A13" s="15" t="s">
        <v>5</v>
      </c>
      <c r="B13" s="24">
        <v>4112</v>
      </c>
      <c r="C13" s="16">
        <v>30</v>
      </c>
      <c r="D13" s="16">
        <v>12905</v>
      </c>
      <c r="E13" s="16">
        <v>11203</v>
      </c>
      <c r="F13" s="16">
        <v>5237</v>
      </c>
      <c r="G13" s="16">
        <v>7343</v>
      </c>
      <c r="H13" s="16">
        <v>5793</v>
      </c>
      <c r="I13" s="16">
        <v>4555</v>
      </c>
      <c r="J13" s="16">
        <v>15660</v>
      </c>
      <c r="K13" s="16">
        <v>5628</v>
      </c>
      <c r="L13" s="16">
        <v>5864</v>
      </c>
      <c r="M13" s="16">
        <v>9154</v>
      </c>
      <c r="N13" s="16">
        <v>7025</v>
      </c>
      <c r="O13" s="16">
        <v>6043</v>
      </c>
      <c r="P13" s="17">
        <f t="shared" si="0"/>
        <v>96410</v>
      </c>
      <c r="Q13" s="16"/>
    </row>
    <row r="14" spans="1:17" ht="12.75">
      <c r="A14" s="15" t="s">
        <v>6</v>
      </c>
      <c r="B14" s="24">
        <v>1972</v>
      </c>
      <c r="C14" s="16">
        <v>11</v>
      </c>
      <c r="D14" s="16">
        <v>3693</v>
      </c>
      <c r="E14" s="16">
        <v>4908</v>
      </c>
      <c r="F14" s="16">
        <v>2600</v>
      </c>
      <c r="G14" s="16">
        <v>2650</v>
      </c>
      <c r="H14" s="16">
        <v>5205</v>
      </c>
      <c r="I14" s="16">
        <v>3926</v>
      </c>
      <c r="J14" s="16">
        <v>2314</v>
      </c>
      <c r="K14" s="16">
        <v>5362</v>
      </c>
      <c r="L14" s="16">
        <v>3104</v>
      </c>
      <c r="M14" s="16">
        <v>2912</v>
      </c>
      <c r="N14" s="16">
        <v>2528</v>
      </c>
      <c r="O14" s="16">
        <v>1852</v>
      </c>
      <c r="P14" s="17">
        <f t="shared" si="0"/>
        <v>41054</v>
      </c>
      <c r="Q14" s="16"/>
    </row>
    <row r="15" spans="1:17" ht="12.75">
      <c r="A15" s="15" t="s">
        <v>7</v>
      </c>
      <c r="B15" s="24">
        <v>12187</v>
      </c>
      <c r="C15" s="16">
        <v>54</v>
      </c>
      <c r="D15" s="16">
        <v>20731</v>
      </c>
      <c r="E15" s="16">
        <v>12598</v>
      </c>
      <c r="F15" s="16">
        <v>6840</v>
      </c>
      <c r="G15" s="16">
        <v>10993</v>
      </c>
      <c r="H15" s="16">
        <v>31357</v>
      </c>
      <c r="I15" s="16">
        <v>23268</v>
      </c>
      <c r="J15" s="16">
        <v>27805</v>
      </c>
      <c r="K15" s="16">
        <v>45887</v>
      </c>
      <c r="L15" s="16">
        <v>22026</v>
      </c>
      <c r="M15" s="16">
        <v>19310</v>
      </c>
      <c r="N15" s="16">
        <v>22203</v>
      </c>
      <c r="O15" s="16">
        <v>9530</v>
      </c>
      <c r="P15" s="17">
        <f t="shared" si="0"/>
        <v>252548</v>
      </c>
      <c r="Q15" s="16"/>
    </row>
    <row r="16" spans="1:17" ht="12.75">
      <c r="A16" s="15" t="s">
        <v>8</v>
      </c>
      <c r="B16" s="24">
        <v>9650</v>
      </c>
      <c r="C16" s="16">
        <v>16</v>
      </c>
      <c r="D16" s="16">
        <v>7291</v>
      </c>
      <c r="E16" s="16">
        <v>9743</v>
      </c>
      <c r="F16" s="16">
        <v>6564</v>
      </c>
      <c r="G16" s="16">
        <v>10132</v>
      </c>
      <c r="H16" s="16">
        <v>6360</v>
      </c>
      <c r="I16" s="16">
        <v>7822</v>
      </c>
      <c r="J16" s="16">
        <v>3800</v>
      </c>
      <c r="K16" s="16">
        <v>10016</v>
      </c>
      <c r="L16" s="16">
        <v>8525</v>
      </c>
      <c r="M16" s="16">
        <v>4430</v>
      </c>
      <c r="N16" s="16">
        <v>3912</v>
      </c>
      <c r="O16" s="16">
        <v>2008</v>
      </c>
      <c r="P16" s="17">
        <f t="shared" si="0"/>
        <v>80603</v>
      </c>
      <c r="Q16" s="16">
        <v>1</v>
      </c>
    </row>
    <row r="17" spans="1:17" ht="12.75">
      <c r="A17" s="15" t="s">
        <v>9</v>
      </c>
      <c r="B17" s="24">
        <v>2538</v>
      </c>
      <c r="C17" s="16">
        <v>14</v>
      </c>
      <c r="D17" s="16">
        <v>1293</v>
      </c>
      <c r="E17" s="16">
        <v>5096</v>
      </c>
      <c r="F17" s="16">
        <v>923</v>
      </c>
      <c r="G17" s="16">
        <v>6890</v>
      </c>
      <c r="H17" s="16">
        <v>3348</v>
      </c>
      <c r="I17" s="16">
        <v>3731</v>
      </c>
      <c r="J17" s="16">
        <v>3056</v>
      </c>
      <c r="K17" s="16">
        <v>4937</v>
      </c>
      <c r="L17" s="16">
        <v>3518</v>
      </c>
      <c r="M17" s="16">
        <v>12760</v>
      </c>
      <c r="N17" s="16">
        <v>3260</v>
      </c>
      <c r="O17" s="16">
        <v>2275</v>
      </c>
      <c r="P17" s="17">
        <f t="shared" si="0"/>
        <v>51087</v>
      </c>
      <c r="Q17" s="16">
        <v>1</v>
      </c>
    </row>
    <row r="18" spans="1:17" ht="12.75">
      <c r="A18" s="15" t="s">
        <v>10</v>
      </c>
      <c r="B18" s="24">
        <v>13012</v>
      </c>
      <c r="C18" s="16">
        <v>29</v>
      </c>
      <c r="D18" s="16">
        <v>7429</v>
      </c>
      <c r="E18" s="16">
        <v>6755</v>
      </c>
      <c r="F18" s="16">
        <v>2280</v>
      </c>
      <c r="G18" s="16">
        <v>4035</v>
      </c>
      <c r="H18" s="16">
        <v>7473</v>
      </c>
      <c r="I18" s="16">
        <v>7000</v>
      </c>
      <c r="J18" s="16">
        <v>9745</v>
      </c>
      <c r="K18" s="16">
        <v>16832</v>
      </c>
      <c r="L18" s="16">
        <v>18545</v>
      </c>
      <c r="M18" s="16">
        <v>4595</v>
      </c>
      <c r="N18" s="16">
        <v>8942</v>
      </c>
      <c r="O18" s="16">
        <v>3011</v>
      </c>
      <c r="P18" s="17">
        <f t="shared" si="0"/>
        <v>96642</v>
      </c>
      <c r="Q18" s="16"/>
    </row>
    <row r="19" spans="1:17" ht="12.75">
      <c r="A19" s="15" t="s">
        <v>11</v>
      </c>
      <c r="B19" s="24">
        <v>21289</v>
      </c>
      <c r="C19" s="16">
        <v>47</v>
      </c>
      <c r="D19" s="16">
        <v>14618</v>
      </c>
      <c r="E19" s="16">
        <v>18610</v>
      </c>
      <c r="F19" s="16">
        <v>10300</v>
      </c>
      <c r="G19" s="16">
        <v>14560</v>
      </c>
      <c r="H19" s="16">
        <v>13413</v>
      </c>
      <c r="I19" s="16">
        <v>13844</v>
      </c>
      <c r="J19" s="16">
        <v>13880</v>
      </c>
      <c r="K19" s="16">
        <v>32614</v>
      </c>
      <c r="L19" s="16">
        <v>14048</v>
      </c>
      <c r="M19" s="16">
        <v>9490</v>
      </c>
      <c r="N19" s="16">
        <v>12739</v>
      </c>
      <c r="O19" s="16">
        <v>13300</v>
      </c>
      <c r="P19" s="17">
        <f t="shared" si="0"/>
        <v>181416</v>
      </c>
      <c r="Q19" s="16">
        <v>2</v>
      </c>
    </row>
    <row r="20" spans="1:17" ht="12.75">
      <c r="A20" s="15" t="s">
        <v>12</v>
      </c>
      <c r="B20" s="24">
        <v>419</v>
      </c>
      <c r="C20" s="16">
        <v>2</v>
      </c>
      <c r="D20" s="16">
        <v>350</v>
      </c>
      <c r="E20" s="16">
        <v>1421</v>
      </c>
      <c r="F20" s="16">
        <v>231</v>
      </c>
      <c r="G20" s="16">
        <v>598</v>
      </c>
      <c r="H20" s="16">
        <v>398</v>
      </c>
      <c r="I20" s="16">
        <v>439</v>
      </c>
      <c r="J20" s="16">
        <v>612</v>
      </c>
      <c r="K20" s="16">
        <v>1499</v>
      </c>
      <c r="L20" s="16">
        <v>1025</v>
      </c>
      <c r="M20" s="16">
        <v>286</v>
      </c>
      <c r="N20" s="16">
        <v>669</v>
      </c>
      <c r="O20" s="16">
        <v>325</v>
      </c>
      <c r="P20" s="17">
        <f t="shared" si="0"/>
        <v>7853</v>
      </c>
      <c r="Q20" s="16"/>
    </row>
    <row r="21" spans="1:17" ht="12.75">
      <c r="A21" s="15" t="s">
        <v>13</v>
      </c>
      <c r="B21" s="24">
        <v>5083</v>
      </c>
      <c r="C21" s="16">
        <v>18</v>
      </c>
      <c r="D21" s="16">
        <v>1293</v>
      </c>
      <c r="E21" s="16">
        <v>6188</v>
      </c>
      <c r="F21" s="16">
        <v>4456</v>
      </c>
      <c r="G21" s="16">
        <v>6024</v>
      </c>
      <c r="H21" s="16">
        <v>5020</v>
      </c>
      <c r="I21" s="16">
        <v>3205</v>
      </c>
      <c r="J21" s="16">
        <v>5303</v>
      </c>
      <c r="K21" s="16">
        <v>4676</v>
      </c>
      <c r="L21" s="16">
        <v>4046</v>
      </c>
      <c r="M21" s="16">
        <v>14010</v>
      </c>
      <c r="N21" s="16">
        <v>3419</v>
      </c>
      <c r="O21" s="16">
        <v>2343</v>
      </c>
      <c r="P21" s="17">
        <f t="shared" si="0"/>
        <v>59983</v>
      </c>
      <c r="Q21" s="16"/>
    </row>
    <row r="22" spans="1:17" ht="12.75">
      <c r="A22" s="15" t="s">
        <v>52</v>
      </c>
      <c r="B22" s="25">
        <v>19382</v>
      </c>
      <c r="C22" s="16">
        <v>50</v>
      </c>
      <c r="D22" s="16">
        <v>14370</v>
      </c>
      <c r="E22" s="18">
        <v>19967</v>
      </c>
      <c r="F22" s="18">
        <v>8230</v>
      </c>
      <c r="G22" s="18">
        <v>12870</v>
      </c>
      <c r="H22" s="16">
        <v>13570</v>
      </c>
      <c r="I22" s="16">
        <v>11428</v>
      </c>
      <c r="J22" s="16">
        <v>21784</v>
      </c>
      <c r="K22" s="16">
        <v>19235</v>
      </c>
      <c r="L22" s="16">
        <v>21300</v>
      </c>
      <c r="M22" s="16">
        <v>5825</v>
      </c>
      <c r="N22" s="16">
        <v>9622</v>
      </c>
      <c r="O22" s="16">
        <v>5698</v>
      </c>
      <c r="P22" s="17">
        <f t="shared" si="0"/>
        <v>163899</v>
      </c>
      <c r="Q22" s="16">
        <v>3</v>
      </c>
    </row>
    <row r="23" spans="1:17" ht="12.75">
      <c r="A23" s="15" t="s">
        <v>53</v>
      </c>
      <c r="B23" s="24">
        <v>8543</v>
      </c>
      <c r="C23" s="16">
        <v>21</v>
      </c>
      <c r="D23" s="16">
        <v>8620</v>
      </c>
      <c r="E23" s="18">
        <v>16787</v>
      </c>
      <c r="F23" s="18">
        <v>9360</v>
      </c>
      <c r="G23" s="18">
        <v>3243</v>
      </c>
      <c r="H23" s="16">
        <v>10823</v>
      </c>
      <c r="I23" s="16">
        <v>2319</v>
      </c>
      <c r="J23" s="16">
        <v>8101</v>
      </c>
      <c r="K23" s="16">
        <v>5772</v>
      </c>
      <c r="L23" s="16">
        <v>5293</v>
      </c>
      <c r="M23" s="16">
        <v>6400</v>
      </c>
      <c r="N23" s="16">
        <v>5523</v>
      </c>
      <c r="O23" s="16">
        <v>5206</v>
      </c>
      <c r="P23" s="17">
        <f t="shared" si="0"/>
        <v>87447</v>
      </c>
      <c r="Q23" s="16"/>
    </row>
    <row r="24" spans="1:17" ht="12.75">
      <c r="A24" s="15" t="s">
        <v>71</v>
      </c>
      <c r="B24" s="24">
        <v>25529</v>
      </c>
      <c r="C24" s="16">
        <v>29</v>
      </c>
      <c r="D24" s="16">
        <v>27039</v>
      </c>
      <c r="E24" s="18">
        <v>12930</v>
      </c>
      <c r="F24" s="18">
        <v>12976</v>
      </c>
      <c r="G24" s="18">
        <v>5744</v>
      </c>
      <c r="H24" s="16">
        <v>11680</v>
      </c>
      <c r="I24" s="16">
        <v>17258</v>
      </c>
      <c r="J24" s="16">
        <v>11587</v>
      </c>
      <c r="K24" s="16">
        <v>18370</v>
      </c>
      <c r="L24" s="16">
        <v>14472</v>
      </c>
      <c r="M24" s="16">
        <v>15503</v>
      </c>
      <c r="N24" s="16">
        <v>10799</v>
      </c>
      <c r="O24" s="16">
        <v>6837</v>
      </c>
      <c r="P24" s="17">
        <f t="shared" si="0"/>
        <v>165195</v>
      </c>
      <c r="Q24" s="16">
        <v>4</v>
      </c>
    </row>
    <row r="25" spans="1:17" ht="12.75">
      <c r="A25" s="15" t="s">
        <v>14</v>
      </c>
      <c r="B25" s="24">
        <v>6418</v>
      </c>
      <c r="C25" s="16">
        <v>19</v>
      </c>
      <c r="D25" s="16">
        <v>7900</v>
      </c>
      <c r="E25" s="16">
        <v>5317</v>
      </c>
      <c r="F25" s="16">
        <v>1710</v>
      </c>
      <c r="G25" s="16">
        <v>3971</v>
      </c>
      <c r="H25" s="16">
        <v>9454</v>
      </c>
      <c r="I25" s="16">
        <v>1822</v>
      </c>
      <c r="J25" s="16">
        <v>7937</v>
      </c>
      <c r="K25" s="16">
        <v>11334</v>
      </c>
      <c r="L25" s="16">
        <v>3254</v>
      </c>
      <c r="M25" s="16">
        <v>5430</v>
      </c>
      <c r="N25" s="16">
        <v>9505</v>
      </c>
      <c r="O25" s="16">
        <v>2623</v>
      </c>
      <c r="P25" s="17">
        <f t="shared" si="0"/>
        <v>70257</v>
      </c>
      <c r="Q25" s="16"/>
    </row>
    <row r="26" spans="1:17" ht="12.75">
      <c r="A26" s="15" t="s">
        <v>15</v>
      </c>
      <c r="B26" s="24">
        <v>1528</v>
      </c>
      <c r="C26" s="16">
        <v>13</v>
      </c>
      <c r="D26" s="16">
        <v>11546</v>
      </c>
      <c r="E26" s="16">
        <v>2194</v>
      </c>
      <c r="F26" s="16">
        <v>1822</v>
      </c>
      <c r="G26" s="16">
        <v>2136</v>
      </c>
      <c r="H26" s="16">
        <v>3928</v>
      </c>
      <c r="I26" s="16">
        <v>1975</v>
      </c>
      <c r="J26" s="16">
        <v>3482</v>
      </c>
      <c r="K26" s="16">
        <v>2412</v>
      </c>
      <c r="L26" s="16">
        <v>4833</v>
      </c>
      <c r="M26" s="16">
        <v>1950</v>
      </c>
      <c r="N26" s="16">
        <v>6970</v>
      </c>
      <c r="O26" s="16">
        <v>1506</v>
      </c>
      <c r="P26" s="17">
        <f t="shared" si="0"/>
        <v>44754</v>
      </c>
      <c r="Q26" s="16">
        <v>1</v>
      </c>
    </row>
    <row r="27" spans="1:17" ht="12.75">
      <c r="A27" s="15" t="s">
        <v>16</v>
      </c>
      <c r="B27" s="24">
        <v>820</v>
      </c>
      <c r="C27" s="16">
        <v>12</v>
      </c>
      <c r="D27" s="16">
        <v>3495</v>
      </c>
      <c r="E27" s="16">
        <v>3291</v>
      </c>
      <c r="F27" s="16">
        <v>911</v>
      </c>
      <c r="G27" s="16">
        <v>1654</v>
      </c>
      <c r="H27" s="16">
        <v>1244</v>
      </c>
      <c r="I27" s="16">
        <v>1822</v>
      </c>
      <c r="J27" s="16">
        <v>2148</v>
      </c>
      <c r="K27" s="16">
        <v>804</v>
      </c>
      <c r="L27" s="16">
        <v>1850</v>
      </c>
      <c r="M27" s="16">
        <v>1913</v>
      </c>
      <c r="N27" s="16">
        <v>4110</v>
      </c>
      <c r="O27" s="16">
        <v>1171</v>
      </c>
      <c r="P27" s="17">
        <f t="shared" si="0"/>
        <v>24413</v>
      </c>
      <c r="Q27" s="16"/>
    </row>
    <row r="28" spans="1:17" ht="12.75">
      <c r="A28" s="15" t="s">
        <v>17</v>
      </c>
      <c r="B28" s="24">
        <v>3451</v>
      </c>
      <c r="C28" s="16">
        <v>25</v>
      </c>
      <c r="D28" s="16">
        <v>6483</v>
      </c>
      <c r="E28" s="16">
        <v>8998</v>
      </c>
      <c r="F28" s="16">
        <v>8393</v>
      </c>
      <c r="G28" s="16">
        <v>2988</v>
      </c>
      <c r="H28" s="16">
        <v>7761</v>
      </c>
      <c r="I28" s="16">
        <v>3950</v>
      </c>
      <c r="J28" s="16">
        <v>10099</v>
      </c>
      <c r="K28" s="16">
        <v>16163</v>
      </c>
      <c r="L28" s="16">
        <v>4940</v>
      </c>
      <c r="M28" s="16">
        <v>4799</v>
      </c>
      <c r="N28" s="16">
        <v>9418</v>
      </c>
      <c r="O28" s="16">
        <v>4688</v>
      </c>
      <c r="P28" s="17">
        <f t="shared" si="0"/>
        <v>88680</v>
      </c>
      <c r="Q28" s="16"/>
    </row>
    <row r="29" spans="1:17" ht="12.75">
      <c r="A29" s="15" t="s">
        <v>18</v>
      </c>
      <c r="B29" s="24">
        <v>2638</v>
      </c>
      <c r="C29" s="16">
        <v>23</v>
      </c>
      <c r="D29" s="16">
        <v>5705</v>
      </c>
      <c r="E29" s="16">
        <v>5726</v>
      </c>
      <c r="F29" s="16">
        <v>3111</v>
      </c>
      <c r="G29" s="16">
        <v>5540</v>
      </c>
      <c r="H29" s="16">
        <v>4833</v>
      </c>
      <c r="I29" s="16">
        <v>6424</v>
      </c>
      <c r="J29" s="16">
        <v>3952</v>
      </c>
      <c r="K29" s="16">
        <v>13631</v>
      </c>
      <c r="L29" s="16">
        <v>5629</v>
      </c>
      <c r="M29" s="16">
        <v>4307</v>
      </c>
      <c r="N29" s="16">
        <v>6057</v>
      </c>
      <c r="O29" s="16">
        <v>2777</v>
      </c>
      <c r="P29" s="17">
        <f t="shared" si="0"/>
        <v>67692</v>
      </c>
      <c r="Q29" s="16">
        <v>1</v>
      </c>
    </row>
    <row r="30" spans="1:17" ht="12.75">
      <c r="A30" s="15" t="s">
        <v>19</v>
      </c>
      <c r="B30" s="24">
        <v>1830</v>
      </c>
      <c r="C30" s="16">
        <v>12</v>
      </c>
      <c r="D30" s="16">
        <v>2832</v>
      </c>
      <c r="E30" s="16">
        <v>3315</v>
      </c>
      <c r="F30" s="16">
        <v>2874</v>
      </c>
      <c r="G30" s="16">
        <v>2916</v>
      </c>
      <c r="H30" s="16">
        <v>3123</v>
      </c>
      <c r="I30" s="16">
        <v>2022</v>
      </c>
      <c r="J30" s="16">
        <v>3261</v>
      </c>
      <c r="K30" s="16">
        <v>2036</v>
      </c>
      <c r="L30" s="16">
        <v>3109</v>
      </c>
      <c r="M30" s="16">
        <v>2392</v>
      </c>
      <c r="N30" s="16">
        <v>1739</v>
      </c>
      <c r="O30" s="16">
        <v>1697</v>
      </c>
      <c r="P30" s="17">
        <f t="shared" si="0"/>
        <v>31316</v>
      </c>
      <c r="Q30" s="16"/>
    </row>
    <row r="31" spans="1:17" ht="12.75">
      <c r="A31" s="15" t="s">
        <v>20</v>
      </c>
      <c r="B31" s="24">
        <v>4847</v>
      </c>
      <c r="C31" s="16">
        <v>17</v>
      </c>
      <c r="D31" s="16">
        <v>8380</v>
      </c>
      <c r="E31" s="16">
        <v>8170</v>
      </c>
      <c r="F31" s="16">
        <v>11917</v>
      </c>
      <c r="G31" s="16">
        <v>3024</v>
      </c>
      <c r="H31" s="16">
        <v>8583</v>
      </c>
      <c r="I31" s="16">
        <v>7643</v>
      </c>
      <c r="J31" s="16">
        <v>7478</v>
      </c>
      <c r="K31" s="16">
        <v>4836</v>
      </c>
      <c r="L31" s="16">
        <v>3194</v>
      </c>
      <c r="M31" s="16">
        <v>7144</v>
      </c>
      <c r="N31" s="16">
        <v>3159</v>
      </c>
      <c r="O31" s="16">
        <v>3796</v>
      </c>
      <c r="P31" s="17">
        <f t="shared" si="0"/>
        <v>77324</v>
      </c>
      <c r="Q31" s="16"/>
    </row>
    <row r="32" spans="1:17" ht="12.75">
      <c r="A32" s="15" t="s">
        <v>21</v>
      </c>
      <c r="B32" s="24">
        <v>9181</v>
      </c>
      <c r="C32" s="16">
        <v>43</v>
      </c>
      <c r="D32" s="16">
        <v>9263</v>
      </c>
      <c r="E32" s="16">
        <v>7262</v>
      </c>
      <c r="F32" s="16">
        <v>9695</v>
      </c>
      <c r="G32" s="16">
        <v>2919</v>
      </c>
      <c r="H32" s="16">
        <v>9156</v>
      </c>
      <c r="I32" s="16">
        <v>12178</v>
      </c>
      <c r="J32" s="16">
        <v>6119</v>
      </c>
      <c r="K32" s="16">
        <v>5427</v>
      </c>
      <c r="L32" s="16">
        <v>9553</v>
      </c>
      <c r="M32" s="16">
        <v>11200</v>
      </c>
      <c r="N32" s="16">
        <v>12110</v>
      </c>
      <c r="O32" s="16">
        <v>4518</v>
      </c>
      <c r="P32" s="17">
        <f t="shared" si="0"/>
        <v>99400</v>
      </c>
      <c r="Q32" s="16">
        <v>3</v>
      </c>
    </row>
    <row r="33" spans="1:17" ht="12.75">
      <c r="A33" s="15" t="s">
        <v>22</v>
      </c>
      <c r="B33" s="24">
        <v>7510</v>
      </c>
      <c r="C33" s="16">
        <v>19</v>
      </c>
      <c r="D33" s="16">
        <v>9479</v>
      </c>
      <c r="E33" s="16">
        <v>6728</v>
      </c>
      <c r="F33" s="16">
        <v>7889</v>
      </c>
      <c r="G33" s="16">
        <v>4818</v>
      </c>
      <c r="H33" s="16">
        <v>6815</v>
      </c>
      <c r="I33" s="16">
        <v>6833</v>
      </c>
      <c r="J33" s="16">
        <v>8200</v>
      </c>
      <c r="K33" s="16">
        <v>15444</v>
      </c>
      <c r="L33" s="16">
        <v>1914</v>
      </c>
      <c r="M33" s="16">
        <v>5852</v>
      </c>
      <c r="N33" s="16">
        <v>6899</v>
      </c>
      <c r="O33" s="16">
        <v>4411</v>
      </c>
      <c r="P33" s="17">
        <f t="shared" si="0"/>
        <v>85282</v>
      </c>
      <c r="Q33" s="16"/>
    </row>
    <row r="34" spans="1:17" ht="12.75">
      <c r="A34" s="15" t="s">
        <v>23</v>
      </c>
      <c r="B34" s="24">
        <v>17051</v>
      </c>
      <c r="C34" s="16">
        <v>28</v>
      </c>
      <c r="D34" s="16">
        <v>11145</v>
      </c>
      <c r="E34" s="16">
        <v>17259</v>
      </c>
      <c r="F34" s="16">
        <v>10360</v>
      </c>
      <c r="G34" s="16">
        <v>5205</v>
      </c>
      <c r="H34" s="16">
        <v>8419</v>
      </c>
      <c r="I34" s="16">
        <v>11770</v>
      </c>
      <c r="J34" s="16">
        <v>9558</v>
      </c>
      <c r="K34" s="16">
        <v>11271</v>
      </c>
      <c r="L34" s="16">
        <v>12255</v>
      </c>
      <c r="M34" s="16">
        <v>13947</v>
      </c>
      <c r="N34" s="16">
        <v>5935</v>
      </c>
      <c r="O34" s="16">
        <v>6880</v>
      </c>
      <c r="P34" s="17">
        <f t="shared" si="0"/>
        <v>124004</v>
      </c>
      <c r="Q34" s="16">
        <v>1</v>
      </c>
    </row>
    <row r="35" spans="1:17" ht="12.75">
      <c r="A35" s="19" t="s">
        <v>34</v>
      </c>
      <c r="B35" s="17">
        <f aca="true" t="shared" si="1" ref="B35:O35">SUM(B8:B34)</f>
        <v>217806</v>
      </c>
      <c r="C35" s="17">
        <f t="shared" si="1"/>
        <v>676</v>
      </c>
      <c r="D35" s="17">
        <f>SUM(D8:D34)</f>
        <v>234520</v>
      </c>
      <c r="E35" s="17">
        <f t="shared" si="1"/>
        <v>250380</v>
      </c>
      <c r="F35" s="17">
        <f t="shared" si="1"/>
        <v>169280</v>
      </c>
      <c r="G35" s="17">
        <f t="shared" si="1"/>
        <v>157500</v>
      </c>
      <c r="H35" s="17">
        <f t="shared" si="1"/>
        <v>222160</v>
      </c>
      <c r="I35" s="17">
        <f t="shared" si="1"/>
        <v>198960</v>
      </c>
      <c r="J35" s="17">
        <f t="shared" si="1"/>
        <v>235420</v>
      </c>
      <c r="K35" s="17">
        <f t="shared" si="1"/>
        <v>315060</v>
      </c>
      <c r="L35" s="17">
        <f t="shared" si="1"/>
        <v>221480</v>
      </c>
      <c r="M35" s="17">
        <f t="shared" si="1"/>
        <v>192620</v>
      </c>
      <c r="N35" s="17">
        <f t="shared" si="1"/>
        <v>214920</v>
      </c>
      <c r="O35" s="17">
        <f t="shared" si="1"/>
        <v>117480</v>
      </c>
      <c r="P35" s="17">
        <f>SUM(P8:P34)</f>
        <v>2529780</v>
      </c>
      <c r="Q35" s="17">
        <f>SUM(Q8:Q34)</f>
        <v>22</v>
      </c>
    </row>
    <row r="36" spans="4:17" ht="12.75">
      <c r="D36" s="1"/>
      <c r="E36" s="1"/>
      <c r="F36" s="1"/>
      <c r="G36" s="1"/>
      <c r="H36" s="4" t="s">
        <v>40</v>
      </c>
      <c r="I36" s="1"/>
      <c r="J36" s="1"/>
      <c r="K36" s="1"/>
      <c r="L36" s="1"/>
      <c r="M36" s="1"/>
      <c r="N36" s="1"/>
      <c r="O36" s="1"/>
      <c r="P36" s="1"/>
      <c r="Q36" s="1"/>
    </row>
    <row r="37" spans="1:9" ht="12.75">
      <c r="A37" s="4" t="s">
        <v>42</v>
      </c>
      <c r="B37" s="26">
        <f>(P35/12)*12</f>
        <v>2529780</v>
      </c>
      <c r="C37" s="7" t="s">
        <v>43</v>
      </c>
      <c r="E37" s="8">
        <f>(B37/B35)</f>
        <v>11.614831547340293</v>
      </c>
      <c r="F37" s="9" t="s">
        <v>46</v>
      </c>
      <c r="H37" s="6">
        <f>(B35/C35)</f>
        <v>322.198224852071</v>
      </c>
      <c r="I37" s="9" t="s">
        <v>44</v>
      </c>
    </row>
    <row r="38" spans="2:3" ht="12.75">
      <c r="B38" s="27">
        <f>(B37/C35)</f>
        <v>3742.2781065088757</v>
      </c>
      <c r="C38" s="9" t="s">
        <v>68</v>
      </c>
    </row>
    <row r="43" spans="1:6" ht="12.75">
      <c r="A43" s="9" t="s">
        <v>66</v>
      </c>
      <c r="B43" s="22"/>
      <c r="C43" s="9"/>
      <c r="D43" s="9"/>
      <c r="E43" s="9"/>
      <c r="F43" s="9"/>
    </row>
    <row r="44" spans="1:41" ht="12.75">
      <c r="A44" s="9" t="s">
        <v>36</v>
      </c>
      <c r="B44" s="22"/>
      <c r="C44" s="9"/>
      <c r="D44" s="9"/>
      <c r="E44" s="9"/>
      <c r="F44" s="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2.75">
      <c r="A45" s="5" t="s">
        <v>55</v>
      </c>
      <c r="B45" s="22"/>
      <c r="C45" s="9"/>
      <c r="D45" s="9"/>
      <c r="E45" s="9"/>
      <c r="F45" s="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9:41" ht="12.75">
      <c r="I46" s="4" t="s">
        <v>41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8:41" ht="12.75"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2.75">
      <c r="A48" s="15" t="s">
        <v>0</v>
      </c>
      <c r="B48" s="13" t="s">
        <v>64</v>
      </c>
      <c r="C48" s="13" t="s">
        <v>25</v>
      </c>
      <c r="D48" s="13" t="s">
        <v>26</v>
      </c>
      <c r="E48" s="13" t="s">
        <v>27</v>
      </c>
      <c r="F48" s="13" t="s">
        <v>28</v>
      </c>
      <c r="G48" s="13" t="s">
        <v>29</v>
      </c>
      <c r="H48" s="13" t="s">
        <v>30</v>
      </c>
      <c r="I48" s="13" t="s">
        <v>31</v>
      </c>
      <c r="J48" s="13" t="s">
        <v>32</v>
      </c>
      <c r="K48" s="13" t="s">
        <v>33</v>
      </c>
      <c r="L48" s="13" t="s">
        <v>37</v>
      </c>
      <c r="M48" s="13" t="s">
        <v>60</v>
      </c>
      <c r="N48" s="13" t="s">
        <v>38</v>
      </c>
      <c r="O48" s="13" t="s">
        <v>39</v>
      </c>
      <c r="P48" s="14" t="s">
        <v>34</v>
      </c>
      <c r="Q48" s="13" t="s">
        <v>35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2.75">
      <c r="A49" s="15" t="s">
        <v>1</v>
      </c>
      <c r="B49" s="24">
        <v>7958</v>
      </c>
      <c r="C49" s="16">
        <v>33</v>
      </c>
      <c r="D49" s="16">
        <v>16277</v>
      </c>
      <c r="E49" s="16">
        <v>10975</v>
      </c>
      <c r="F49" s="16">
        <v>20935</v>
      </c>
      <c r="G49" s="16">
        <v>16065</v>
      </c>
      <c r="H49" s="16">
        <v>16353</v>
      </c>
      <c r="I49" s="16">
        <v>11584</v>
      </c>
      <c r="J49" s="16">
        <v>10785</v>
      </c>
      <c r="K49" s="16">
        <v>15305</v>
      </c>
      <c r="L49" s="30">
        <v>12992</v>
      </c>
      <c r="M49" s="16">
        <v>14334</v>
      </c>
      <c r="N49" s="16">
        <v>16096</v>
      </c>
      <c r="O49" s="16">
        <v>17827</v>
      </c>
      <c r="P49" s="17">
        <f>SUM(D49:O49)</f>
        <v>179528</v>
      </c>
      <c r="Q49" s="16">
        <v>1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2.75">
      <c r="A50" s="15" t="s">
        <v>2</v>
      </c>
      <c r="B50" s="24">
        <v>12238</v>
      </c>
      <c r="C50" s="16">
        <v>35</v>
      </c>
      <c r="D50" s="16">
        <v>24625</v>
      </c>
      <c r="E50" s="16">
        <v>26230</v>
      </c>
      <c r="F50" s="16">
        <v>22106</v>
      </c>
      <c r="G50" s="16">
        <v>22889</v>
      </c>
      <c r="H50" s="16">
        <v>23022</v>
      </c>
      <c r="I50" s="16">
        <v>24591</v>
      </c>
      <c r="J50" s="16">
        <v>18734</v>
      </c>
      <c r="K50" s="16">
        <v>17318</v>
      </c>
      <c r="L50" s="30">
        <v>14315</v>
      </c>
      <c r="M50" s="16">
        <v>14347</v>
      </c>
      <c r="N50" s="16">
        <v>12518</v>
      </c>
      <c r="O50" s="16">
        <v>10925</v>
      </c>
      <c r="P50" s="17">
        <f aca="true" t="shared" si="2" ref="P50:P75">SUM(D50:O50)</f>
        <v>231620</v>
      </c>
      <c r="Q50" s="16">
        <v>3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2.75">
      <c r="A51" s="15" t="s">
        <v>24</v>
      </c>
      <c r="B51" s="24">
        <v>6082</v>
      </c>
      <c r="C51" s="16">
        <v>17</v>
      </c>
      <c r="D51" s="16">
        <v>9527</v>
      </c>
      <c r="E51" s="16">
        <v>10974</v>
      </c>
      <c r="F51" s="16">
        <v>9896</v>
      </c>
      <c r="G51" s="16">
        <v>8915</v>
      </c>
      <c r="H51" s="16">
        <v>10206</v>
      </c>
      <c r="I51" s="16">
        <v>11273</v>
      </c>
      <c r="J51" s="16">
        <v>10129</v>
      </c>
      <c r="K51" s="16">
        <v>9033</v>
      </c>
      <c r="L51" s="30">
        <v>9358</v>
      </c>
      <c r="M51" s="16">
        <v>11866</v>
      </c>
      <c r="N51" s="16">
        <v>8982</v>
      </c>
      <c r="O51" s="16">
        <v>9096</v>
      </c>
      <c r="P51" s="17">
        <f t="shared" si="2"/>
        <v>119255</v>
      </c>
      <c r="Q51" s="16">
        <v>1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2.75">
      <c r="A52" s="15" t="s">
        <v>3</v>
      </c>
      <c r="B52" s="24">
        <v>8959</v>
      </c>
      <c r="C52" s="16">
        <v>22</v>
      </c>
      <c r="D52" s="16">
        <v>7715</v>
      </c>
      <c r="E52" s="16">
        <v>6914</v>
      </c>
      <c r="F52" s="16">
        <v>9668</v>
      </c>
      <c r="G52" s="16">
        <v>11236</v>
      </c>
      <c r="H52" s="16">
        <v>11949</v>
      </c>
      <c r="I52" s="16">
        <v>8987</v>
      </c>
      <c r="J52" s="16">
        <v>10158</v>
      </c>
      <c r="K52" s="16">
        <v>10306</v>
      </c>
      <c r="L52" s="30">
        <v>7026</v>
      </c>
      <c r="M52" s="16">
        <v>10769</v>
      </c>
      <c r="N52" s="16">
        <v>15204</v>
      </c>
      <c r="O52" s="16">
        <v>15565</v>
      </c>
      <c r="P52" s="17">
        <f t="shared" si="2"/>
        <v>125497</v>
      </c>
      <c r="Q52" s="16">
        <v>3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2.75">
      <c r="A53" s="15" t="s">
        <v>4</v>
      </c>
      <c r="B53" s="24">
        <v>3579</v>
      </c>
      <c r="C53" s="16">
        <v>14</v>
      </c>
      <c r="D53" s="16">
        <v>8431</v>
      </c>
      <c r="E53" s="16">
        <v>2785</v>
      </c>
      <c r="F53" s="16">
        <v>5453</v>
      </c>
      <c r="G53" s="16">
        <v>4459</v>
      </c>
      <c r="H53" s="16">
        <v>5507</v>
      </c>
      <c r="I53" s="16">
        <v>5064</v>
      </c>
      <c r="J53" s="16">
        <v>7437</v>
      </c>
      <c r="K53" s="16">
        <v>5098</v>
      </c>
      <c r="L53" s="30">
        <v>4980</v>
      </c>
      <c r="M53" s="16">
        <v>5356</v>
      </c>
      <c r="N53" s="16">
        <v>5875</v>
      </c>
      <c r="O53" s="16">
        <v>5839</v>
      </c>
      <c r="P53" s="17">
        <f t="shared" si="2"/>
        <v>66284</v>
      </c>
      <c r="Q53" s="16">
        <v>1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2.75">
      <c r="A54" s="15" t="s">
        <v>5</v>
      </c>
      <c r="B54" s="24">
        <v>4112</v>
      </c>
      <c r="C54" s="16">
        <v>16</v>
      </c>
      <c r="D54" s="16">
        <v>8601</v>
      </c>
      <c r="E54" s="16">
        <v>5918</v>
      </c>
      <c r="F54" s="16">
        <v>5587</v>
      </c>
      <c r="G54" s="16">
        <v>6259</v>
      </c>
      <c r="H54" s="16">
        <v>5175</v>
      </c>
      <c r="I54" s="16">
        <v>5193</v>
      </c>
      <c r="J54" s="16">
        <v>7508</v>
      </c>
      <c r="K54" s="16">
        <v>6007</v>
      </c>
      <c r="L54" s="30">
        <v>4063</v>
      </c>
      <c r="M54" s="16">
        <v>3291</v>
      </c>
      <c r="N54" s="16">
        <v>5783</v>
      </c>
      <c r="O54" s="16">
        <v>5807</v>
      </c>
      <c r="P54" s="17">
        <f t="shared" si="2"/>
        <v>69192</v>
      </c>
      <c r="Q54" s="16">
        <v>1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2.75">
      <c r="A55" s="15" t="s">
        <v>6</v>
      </c>
      <c r="B55" s="24">
        <v>1972</v>
      </c>
      <c r="C55" s="16">
        <v>9</v>
      </c>
      <c r="D55" s="16">
        <v>2149</v>
      </c>
      <c r="E55" s="16">
        <v>1600</v>
      </c>
      <c r="F55" s="16">
        <v>1835</v>
      </c>
      <c r="G55" s="16">
        <v>2098</v>
      </c>
      <c r="H55" s="16">
        <v>2317</v>
      </c>
      <c r="I55" s="16">
        <v>4018</v>
      </c>
      <c r="J55" s="16">
        <v>5663</v>
      </c>
      <c r="K55" s="16">
        <v>3588</v>
      </c>
      <c r="L55" s="30">
        <v>3453</v>
      </c>
      <c r="M55" s="16">
        <v>3507</v>
      </c>
      <c r="N55" s="16">
        <v>1760</v>
      </c>
      <c r="O55" s="16">
        <v>3623</v>
      </c>
      <c r="P55" s="17">
        <f t="shared" si="2"/>
        <v>35611</v>
      </c>
      <c r="Q55" s="16">
        <v>1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2.75">
      <c r="A56" s="15" t="s">
        <v>7</v>
      </c>
      <c r="B56" s="24">
        <v>12187</v>
      </c>
      <c r="C56" s="16">
        <v>40</v>
      </c>
      <c r="D56" s="16">
        <v>18182</v>
      </c>
      <c r="E56" s="16">
        <v>16875</v>
      </c>
      <c r="F56" s="16">
        <v>32081</v>
      </c>
      <c r="G56" s="16">
        <v>21840</v>
      </c>
      <c r="H56" s="16">
        <v>28426</v>
      </c>
      <c r="I56" s="16">
        <v>29016</v>
      </c>
      <c r="J56" s="16">
        <v>27617</v>
      </c>
      <c r="K56" s="16">
        <v>30508</v>
      </c>
      <c r="L56" s="30">
        <v>25693</v>
      </c>
      <c r="M56" s="16">
        <v>15507</v>
      </c>
      <c r="N56" s="16">
        <v>14197</v>
      </c>
      <c r="O56" s="16">
        <v>17260</v>
      </c>
      <c r="P56" s="17">
        <f t="shared" si="2"/>
        <v>277202</v>
      </c>
      <c r="Q56" s="16">
        <v>1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2.75">
      <c r="A57" s="15" t="s">
        <v>8</v>
      </c>
      <c r="B57" s="24">
        <v>9650</v>
      </c>
      <c r="C57" s="16">
        <v>18</v>
      </c>
      <c r="D57" s="16">
        <v>4076</v>
      </c>
      <c r="E57" s="16">
        <v>5934</v>
      </c>
      <c r="F57" s="16">
        <v>7460</v>
      </c>
      <c r="G57" s="16">
        <v>7254</v>
      </c>
      <c r="H57" s="16">
        <v>8142</v>
      </c>
      <c r="I57" s="16">
        <v>7920</v>
      </c>
      <c r="J57" s="16">
        <v>7208</v>
      </c>
      <c r="K57" s="16">
        <v>7161</v>
      </c>
      <c r="L57" s="30">
        <v>6469</v>
      </c>
      <c r="M57" s="16">
        <v>9663</v>
      </c>
      <c r="N57" s="16">
        <v>5378</v>
      </c>
      <c r="O57" s="16">
        <v>6734</v>
      </c>
      <c r="P57" s="17">
        <f t="shared" si="2"/>
        <v>83399</v>
      </c>
      <c r="Q57" s="16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2.75">
      <c r="A58" s="15" t="s">
        <v>9</v>
      </c>
      <c r="B58" s="24">
        <v>2538</v>
      </c>
      <c r="C58" s="16">
        <v>14</v>
      </c>
      <c r="D58" s="16">
        <v>3716</v>
      </c>
      <c r="E58" s="16">
        <v>3579</v>
      </c>
      <c r="F58" s="16">
        <v>4336</v>
      </c>
      <c r="G58" s="16">
        <v>4537</v>
      </c>
      <c r="H58" s="16">
        <v>5456</v>
      </c>
      <c r="I58" s="16">
        <v>4734</v>
      </c>
      <c r="J58" s="16">
        <v>5088</v>
      </c>
      <c r="K58" s="16">
        <v>6103</v>
      </c>
      <c r="L58" s="30">
        <v>6493</v>
      </c>
      <c r="M58" s="16">
        <v>2021</v>
      </c>
      <c r="N58" s="16">
        <v>4910</v>
      </c>
      <c r="O58" s="16">
        <v>3608</v>
      </c>
      <c r="P58" s="17">
        <f t="shared" si="2"/>
        <v>54581</v>
      </c>
      <c r="Q58" s="16">
        <v>3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2.75">
      <c r="A59" s="15" t="s">
        <v>10</v>
      </c>
      <c r="B59" s="24">
        <v>13012</v>
      </c>
      <c r="C59" s="16">
        <v>26</v>
      </c>
      <c r="D59" s="16">
        <v>10370</v>
      </c>
      <c r="E59" s="16">
        <v>8284</v>
      </c>
      <c r="F59" s="16">
        <v>8224</v>
      </c>
      <c r="G59" s="16">
        <v>6116</v>
      </c>
      <c r="H59" s="16">
        <v>13114</v>
      </c>
      <c r="I59" s="16">
        <v>10446</v>
      </c>
      <c r="J59" s="16">
        <v>13154</v>
      </c>
      <c r="K59" s="16">
        <v>12767</v>
      </c>
      <c r="L59" s="30">
        <v>11041</v>
      </c>
      <c r="M59" s="16">
        <v>18527</v>
      </c>
      <c r="N59" s="16">
        <v>9241</v>
      </c>
      <c r="O59" s="16">
        <v>9006</v>
      </c>
      <c r="P59" s="17">
        <f t="shared" si="2"/>
        <v>130290</v>
      </c>
      <c r="Q59" s="16">
        <v>1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2.75">
      <c r="A60" s="15" t="s">
        <v>11</v>
      </c>
      <c r="B60" s="24">
        <v>21289</v>
      </c>
      <c r="C60" s="20">
        <v>41</v>
      </c>
      <c r="D60" s="20">
        <v>22442</v>
      </c>
      <c r="E60" s="20">
        <v>19087</v>
      </c>
      <c r="F60" s="20">
        <v>30368</v>
      </c>
      <c r="G60" s="20">
        <v>23517</v>
      </c>
      <c r="H60" s="20">
        <v>23865</v>
      </c>
      <c r="I60" s="20">
        <v>22736</v>
      </c>
      <c r="J60" s="20">
        <v>14652</v>
      </c>
      <c r="K60" s="20">
        <v>19206</v>
      </c>
      <c r="L60" s="30">
        <v>18130</v>
      </c>
      <c r="M60" s="20">
        <v>14556</v>
      </c>
      <c r="N60" s="20">
        <v>18573</v>
      </c>
      <c r="O60" s="20">
        <v>20099</v>
      </c>
      <c r="P60" s="17">
        <f t="shared" si="2"/>
        <v>247231</v>
      </c>
      <c r="Q60" s="20">
        <v>6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2.75">
      <c r="A61" s="15" t="s">
        <v>12</v>
      </c>
      <c r="B61" s="24">
        <v>419</v>
      </c>
      <c r="C61" s="16">
        <v>4</v>
      </c>
      <c r="D61" s="16">
        <v>1883</v>
      </c>
      <c r="E61" s="16">
        <v>1740</v>
      </c>
      <c r="F61" s="16">
        <v>1834</v>
      </c>
      <c r="G61" s="16">
        <v>2160</v>
      </c>
      <c r="H61" s="16">
        <v>2902</v>
      </c>
      <c r="I61" s="16">
        <v>1653</v>
      </c>
      <c r="J61" s="16">
        <v>2430</v>
      </c>
      <c r="K61" s="16">
        <v>1303</v>
      </c>
      <c r="L61" s="30">
        <v>1761</v>
      </c>
      <c r="M61" s="16">
        <v>321</v>
      </c>
      <c r="N61" s="16">
        <v>411</v>
      </c>
      <c r="O61" s="16">
        <v>1128</v>
      </c>
      <c r="P61" s="17">
        <f t="shared" si="2"/>
        <v>19526</v>
      </c>
      <c r="Q61" s="16">
        <v>2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2.75">
      <c r="A62" s="15" t="s">
        <v>13</v>
      </c>
      <c r="B62" s="24">
        <v>5083</v>
      </c>
      <c r="C62" s="16">
        <v>10</v>
      </c>
      <c r="D62" s="16">
        <v>4467</v>
      </c>
      <c r="E62" s="16">
        <v>3702</v>
      </c>
      <c r="F62" s="16">
        <v>3608</v>
      </c>
      <c r="G62" s="16">
        <v>3451</v>
      </c>
      <c r="H62" s="16">
        <v>5784</v>
      </c>
      <c r="I62" s="16">
        <v>4194</v>
      </c>
      <c r="J62" s="16">
        <v>4275</v>
      </c>
      <c r="K62" s="16">
        <v>3622</v>
      </c>
      <c r="L62" s="30">
        <v>4624</v>
      </c>
      <c r="M62" s="16">
        <v>5980</v>
      </c>
      <c r="N62" s="16">
        <v>3390</v>
      </c>
      <c r="O62" s="16">
        <v>3431</v>
      </c>
      <c r="P62" s="17">
        <f t="shared" si="2"/>
        <v>50528</v>
      </c>
      <c r="Q62" s="16">
        <v>2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2.75">
      <c r="A63" s="15" t="s">
        <v>52</v>
      </c>
      <c r="B63" s="25">
        <v>19382</v>
      </c>
      <c r="C63" s="16">
        <v>42</v>
      </c>
      <c r="D63" s="16">
        <v>15209</v>
      </c>
      <c r="E63" s="16">
        <v>17661</v>
      </c>
      <c r="F63" s="16">
        <v>21980</v>
      </c>
      <c r="G63" s="16">
        <v>23042</v>
      </c>
      <c r="H63" s="16">
        <v>17776</v>
      </c>
      <c r="I63" s="16">
        <v>24123</v>
      </c>
      <c r="J63" s="16">
        <v>22962</v>
      </c>
      <c r="K63" s="16">
        <v>19506</v>
      </c>
      <c r="L63" s="30">
        <v>16156</v>
      </c>
      <c r="M63" s="16">
        <v>14730</v>
      </c>
      <c r="N63" s="16">
        <v>16254</v>
      </c>
      <c r="O63" s="16">
        <v>20120</v>
      </c>
      <c r="P63" s="17">
        <f t="shared" si="2"/>
        <v>229519</v>
      </c>
      <c r="Q63" s="16">
        <v>1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2.75">
      <c r="A64" s="15" t="s">
        <v>53</v>
      </c>
      <c r="B64" s="24">
        <v>8543</v>
      </c>
      <c r="C64" s="16">
        <v>15</v>
      </c>
      <c r="D64" s="16">
        <v>6118</v>
      </c>
      <c r="E64" s="16">
        <v>5414</v>
      </c>
      <c r="F64" s="16">
        <v>6004</v>
      </c>
      <c r="G64" s="16">
        <v>5841</v>
      </c>
      <c r="H64" s="16">
        <v>6240</v>
      </c>
      <c r="I64" s="16">
        <v>6132</v>
      </c>
      <c r="J64" s="16">
        <v>8085</v>
      </c>
      <c r="K64" s="16">
        <v>7583</v>
      </c>
      <c r="L64" s="30">
        <v>7083</v>
      </c>
      <c r="M64" s="16">
        <v>7634</v>
      </c>
      <c r="N64" s="16">
        <v>7939</v>
      </c>
      <c r="O64" s="16">
        <v>8957</v>
      </c>
      <c r="P64" s="17">
        <f t="shared" si="2"/>
        <v>83030</v>
      </c>
      <c r="Q64" s="16">
        <v>1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2.75">
      <c r="A65" s="15" t="s">
        <v>71</v>
      </c>
      <c r="B65" s="24">
        <v>25529</v>
      </c>
      <c r="C65" s="16">
        <v>33</v>
      </c>
      <c r="D65" s="16">
        <v>27280</v>
      </c>
      <c r="E65" s="16">
        <v>21946</v>
      </c>
      <c r="F65" s="16">
        <v>28255</v>
      </c>
      <c r="G65" s="16">
        <v>25371</v>
      </c>
      <c r="H65" s="16">
        <v>21467</v>
      </c>
      <c r="I65" s="16">
        <v>23243</v>
      </c>
      <c r="J65" s="16">
        <v>22427</v>
      </c>
      <c r="K65" s="16">
        <v>21212</v>
      </c>
      <c r="L65" s="30">
        <v>25429</v>
      </c>
      <c r="M65" s="16">
        <v>29806</v>
      </c>
      <c r="N65" s="16">
        <v>27557</v>
      </c>
      <c r="O65" s="16">
        <v>29714</v>
      </c>
      <c r="P65" s="17">
        <f t="shared" si="2"/>
        <v>303707</v>
      </c>
      <c r="Q65" s="16">
        <v>4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2.75">
      <c r="A66" s="15" t="s">
        <v>14</v>
      </c>
      <c r="B66" s="24">
        <v>6418</v>
      </c>
      <c r="C66" s="16">
        <v>16</v>
      </c>
      <c r="D66" s="16">
        <v>8048</v>
      </c>
      <c r="E66" s="16">
        <v>5063</v>
      </c>
      <c r="F66" s="16">
        <v>5157</v>
      </c>
      <c r="G66" s="16">
        <v>6175</v>
      </c>
      <c r="H66" s="16">
        <v>7451</v>
      </c>
      <c r="I66" s="16">
        <v>4950</v>
      </c>
      <c r="J66" s="16">
        <v>6943</v>
      </c>
      <c r="K66" s="16">
        <v>6621</v>
      </c>
      <c r="L66" s="30">
        <v>7540</v>
      </c>
      <c r="M66" s="16">
        <v>9135</v>
      </c>
      <c r="N66" s="16">
        <v>6401</v>
      </c>
      <c r="O66" s="21">
        <v>6516</v>
      </c>
      <c r="P66" s="17">
        <f t="shared" si="2"/>
        <v>80000</v>
      </c>
      <c r="Q66" s="16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2.75">
      <c r="A67" s="15" t="s">
        <v>15</v>
      </c>
      <c r="B67" s="24">
        <v>1528</v>
      </c>
      <c r="C67" s="16">
        <v>13</v>
      </c>
      <c r="D67" s="16">
        <v>1809</v>
      </c>
      <c r="E67" s="16">
        <v>4645</v>
      </c>
      <c r="F67" s="16">
        <v>2387</v>
      </c>
      <c r="G67" s="16">
        <v>3376</v>
      </c>
      <c r="H67" s="16">
        <v>4064</v>
      </c>
      <c r="I67" s="16">
        <v>3713</v>
      </c>
      <c r="J67" s="16">
        <v>2993</v>
      </c>
      <c r="K67" s="16">
        <v>3602</v>
      </c>
      <c r="L67" s="30">
        <v>3261</v>
      </c>
      <c r="M67" s="16">
        <v>1886</v>
      </c>
      <c r="N67" s="16">
        <v>2847</v>
      </c>
      <c r="O67" s="16">
        <v>3931</v>
      </c>
      <c r="P67" s="17">
        <f t="shared" si="2"/>
        <v>38514</v>
      </c>
      <c r="Q67" s="16">
        <v>1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2.75">
      <c r="A68" s="15" t="s">
        <v>16</v>
      </c>
      <c r="B68" s="24">
        <v>820</v>
      </c>
      <c r="C68" s="16">
        <v>13</v>
      </c>
      <c r="D68" s="16">
        <v>2866</v>
      </c>
      <c r="E68" s="16">
        <v>4602</v>
      </c>
      <c r="F68" s="16">
        <v>3379</v>
      </c>
      <c r="G68" s="16">
        <v>4623</v>
      </c>
      <c r="H68" s="16">
        <v>3225</v>
      </c>
      <c r="I68" s="16">
        <v>4927</v>
      </c>
      <c r="J68" s="16">
        <v>3716</v>
      </c>
      <c r="K68" s="16">
        <v>4970</v>
      </c>
      <c r="L68" s="30">
        <v>4133</v>
      </c>
      <c r="M68" s="16">
        <v>1585</v>
      </c>
      <c r="N68" s="16">
        <v>3750</v>
      </c>
      <c r="O68" s="16">
        <v>3706</v>
      </c>
      <c r="P68" s="17">
        <f t="shared" si="2"/>
        <v>45482</v>
      </c>
      <c r="Q68" s="16">
        <v>1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2.75">
      <c r="A69" s="15" t="s">
        <v>17</v>
      </c>
      <c r="B69" s="24">
        <v>3451</v>
      </c>
      <c r="C69" s="16">
        <v>15</v>
      </c>
      <c r="D69" s="16">
        <v>8277</v>
      </c>
      <c r="E69" s="16">
        <v>16782</v>
      </c>
      <c r="F69" s="16">
        <v>7602</v>
      </c>
      <c r="G69" s="16">
        <v>7382</v>
      </c>
      <c r="H69" s="16">
        <v>7418</v>
      </c>
      <c r="I69" s="16">
        <v>7099</v>
      </c>
      <c r="J69" s="16">
        <v>8632</v>
      </c>
      <c r="K69" s="16">
        <v>13679</v>
      </c>
      <c r="L69" s="30">
        <v>12394</v>
      </c>
      <c r="M69" s="16">
        <v>12324</v>
      </c>
      <c r="N69" s="16">
        <v>8205</v>
      </c>
      <c r="O69" s="16">
        <v>7869</v>
      </c>
      <c r="P69" s="17">
        <f t="shared" si="2"/>
        <v>117663</v>
      </c>
      <c r="Q69" s="16">
        <v>1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2.75">
      <c r="A70" s="15" t="s">
        <v>18</v>
      </c>
      <c r="B70" s="24">
        <v>2638</v>
      </c>
      <c r="C70" s="16">
        <v>25</v>
      </c>
      <c r="D70" s="16">
        <v>10731</v>
      </c>
      <c r="E70" s="16">
        <v>7110</v>
      </c>
      <c r="F70" s="16">
        <v>6434</v>
      </c>
      <c r="G70" s="16">
        <v>6899</v>
      </c>
      <c r="H70" s="16">
        <v>8178</v>
      </c>
      <c r="I70" s="16">
        <v>6078</v>
      </c>
      <c r="J70" s="16">
        <v>11847</v>
      </c>
      <c r="K70" s="16">
        <v>8443</v>
      </c>
      <c r="L70" s="30">
        <v>7693</v>
      </c>
      <c r="M70" s="16">
        <v>8747</v>
      </c>
      <c r="N70" s="16">
        <v>5464</v>
      </c>
      <c r="O70" s="16">
        <v>9006</v>
      </c>
      <c r="P70" s="17">
        <f t="shared" si="2"/>
        <v>96630</v>
      </c>
      <c r="Q70" s="16">
        <v>1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2.75">
      <c r="A71" s="15" t="s">
        <v>19</v>
      </c>
      <c r="B71" s="24">
        <v>1830</v>
      </c>
      <c r="C71" s="16">
        <v>12</v>
      </c>
      <c r="D71" s="16">
        <v>5333</v>
      </c>
      <c r="E71" s="16">
        <v>3795</v>
      </c>
      <c r="F71" s="16">
        <v>2693</v>
      </c>
      <c r="G71" s="16">
        <v>3239</v>
      </c>
      <c r="H71" s="16">
        <v>3493</v>
      </c>
      <c r="I71" s="16">
        <v>2385</v>
      </c>
      <c r="J71" s="16">
        <v>4487</v>
      </c>
      <c r="K71" s="16">
        <v>4172</v>
      </c>
      <c r="L71" s="30">
        <v>2791</v>
      </c>
      <c r="M71" s="16">
        <v>5806</v>
      </c>
      <c r="N71" s="16">
        <v>4870</v>
      </c>
      <c r="O71" s="16">
        <v>3776</v>
      </c>
      <c r="P71" s="17">
        <f t="shared" si="2"/>
        <v>46840</v>
      </c>
      <c r="Q71" s="16">
        <v>1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2.75">
      <c r="A72" s="15" t="s">
        <v>20</v>
      </c>
      <c r="B72" s="24">
        <v>4847</v>
      </c>
      <c r="C72" s="16">
        <v>13</v>
      </c>
      <c r="D72" s="16">
        <v>8867</v>
      </c>
      <c r="E72" s="16">
        <v>6312</v>
      </c>
      <c r="F72" s="16">
        <v>7314</v>
      </c>
      <c r="G72" s="16">
        <v>5734</v>
      </c>
      <c r="H72" s="16">
        <v>7197</v>
      </c>
      <c r="I72" s="16">
        <v>7521</v>
      </c>
      <c r="J72" s="16">
        <v>8067</v>
      </c>
      <c r="K72" s="16">
        <v>6137</v>
      </c>
      <c r="L72" s="30">
        <v>6299</v>
      </c>
      <c r="M72" s="16">
        <v>6249</v>
      </c>
      <c r="N72" s="16">
        <v>8275</v>
      </c>
      <c r="O72" s="16">
        <v>7849</v>
      </c>
      <c r="P72" s="17">
        <f t="shared" si="2"/>
        <v>85821</v>
      </c>
      <c r="Q72" s="16">
        <v>1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2.75">
      <c r="A73" s="15" t="s">
        <v>21</v>
      </c>
      <c r="B73" s="24">
        <v>9181</v>
      </c>
      <c r="C73" s="16">
        <v>37</v>
      </c>
      <c r="D73" s="16">
        <v>9042</v>
      </c>
      <c r="E73" s="16">
        <v>15926</v>
      </c>
      <c r="F73" s="16">
        <v>13289</v>
      </c>
      <c r="G73" s="16">
        <v>10540</v>
      </c>
      <c r="H73" s="16">
        <v>9138</v>
      </c>
      <c r="I73" s="16">
        <v>12334</v>
      </c>
      <c r="J73" s="16">
        <v>6396</v>
      </c>
      <c r="K73" s="16">
        <v>8155</v>
      </c>
      <c r="L73" s="30">
        <v>8821</v>
      </c>
      <c r="M73" s="16">
        <v>8123</v>
      </c>
      <c r="N73" s="16">
        <v>9913</v>
      </c>
      <c r="O73" s="16">
        <v>9277</v>
      </c>
      <c r="P73" s="17">
        <f t="shared" si="2"/>
        <v>120954</v>
      </c>
      <c r="Q73" s="16">
        <v>2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2.75">
      <c r="A74" s="15" t="s">
        <v>22</v>
      </c>
      <c r="B74" s="24">
        <v>7510</v>
      </c>
      <c r="C74" s="16">
        <v>18</v>
      </c>
      <c r="D74" s="16">
        <v>13248</v>
      </c>
      <c r="E74" s="16">
        <v>8882</v>
      </c>
      <c r="F74" s="16">
        <v>13140</v>
      </c>
      <c r="G74" s="16">
        <v>9498</v>
      </c>
      <c r="H74" s="16">
        <v>9975</v>
      </c>
      <c r="I74" s="16">
        <v>7499</v>
      </c>
      <c r="J74" s="16">
        <v>9710</v>
      </c>
      <c r="K74" s="16">
        <v>6755</v>
      </c>
      <c r="L74" s="31">
        <v>8557</v>
      </c>
      <c r="M74" s="16">
        <v>10663</v>
      </c>
      <c r="N74" s="16">
        <v>7570</v>
      </c>
      <c r="O74" s="16">
        <v>12146</v>
      </c>
      <c r="P74" s="17">
        <f t="shared" si="2"/>
        <v>117643</v>
      </c>
      <c r="Q74" s="16">
        <v>4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2.75">
      <c r="A75" s="15" t="s">
        <v>23</v>
      </c>
      <c r="B75" s="24">
        <v>17051</v>
      </c>
      <c r="C75" s="16">
        <v>31</v>
      </c>
      <c r="D75" s="16">
        <v>18851</v>
      </c>
      <c r="E75" s="16">
        <v>23245</v>
      </c>
      <c r="F75" s="16">
        <v>24215</v>
      </c>
      <c r="G75" s="16">
        <v>21384</v>
      </c>
      <c r="H75" s="16">
        <v>21300</v>
      </c>
      <c r="I75" s="16">
        <v>19977</v>
      </c>
      <c r="J75" s="16">
        <v>22987</v>
      </c>
      <c r="K75" s="16">
        <v>17370</v>
      </c>
      <c r="L75" s="30">
        <v>23675</v>
      </c>
      <c r="M75" s="16">
        <v>17227</v>
      </c>
      <c r="N75" s="16">
        <v>24197</v>
      </c>
      <c r="O75" s="16">
        <v>27155</v>
      </c>
      <c r="P75" s="17">
        <f t="shared" si="2"/>
        <v>261583</v>
      </c>
      <c r="Q75" s="16">
        <v>4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2.75">
      <c r="A76" s="19" t="s">
        <v>34</v>
      </c>
      <c r="B76" s="17">
        <f>SUM(B49:B75)</f>
        <v>217806</v>
      </c>
      <c r="C76" s="17">
        <f>SUM(C49:C75)</f>
        <v>582</v>
      </c>
      <c r="D76" s="17">
        <f aca="true" t="shared" si="3" ref="D76:O76">SUM(D49:D75)</f>
        <v>278140</v>
      </c>
      <c r="E76" s="17">
        <f t="shared" si="3"/>
        <v>265980</v>
      </c>
      <c r="F76" s="17">
        <f t="shared" si="3"/>
        <v>305240</v>
      </c>
      <c r="G76" s="17">
        <f t="shared" si="3"/>
        <v>273900</v>
      </c>
      <c r="H76" s="17">
        <f t="shared" si="3"/>
        <v>289140</v>
      </c>
      <c r="I76" s="17">
        <f t="shared" si="3"/>
        <v>281390</v>
      </c>
      <c r="J76" s="17">
        <f t="shared" si="3"/>
        <v>284090</v>
      </c>
      <c r="K76" s="17">
        <f t="shared" si="3"/>
        <v>275530</v>
      </c>
      <c r="L76" s="17">
        <f>SUM(L49:L75)</f>
        <v>264230</v>
      </c>
      <c r="M76" s="17">
        <f t="shared" si="3"/>
        <v>263960</v>
      </c>
      <c r="N76" s="17">
        <f t="shared" si="3"/>
        <v>255560</v>
      </c>
      <c r="O76" s="17">
        <f t="shared" si="3"/>
        <v>279970</v>
      </c>
      <c r="P76" s="17">
        <f>SUM(D76:O76)</f>
        <v>3317130</v>
      </c>
      <c r="Q76" s="17">
        <f>SUM(Q49:Q75)</f>
        <v>48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0:41" ht="12.75">
      <c r="J77" s="4" t="s">
        <v>40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2.75">
      <c r="A78" s="4" t="s">
        <v>42</v>
      </c>
      <c r="B78" s="26">
        <f>(P76/12)*12</f>
        <v>3317130</v>
      </c>
      <c r="C78" s="9" t="s">
        <v>43</v>
      </c>
      <c r="E78" s="10">
        <f>(B78/B76)</f>
        <v>15.229745737032038</v>
      </c>
      <c r="F78" s="9" t="s">
        <v>46</v>
      </c>
      <c r="H78" s="11">
        <f>(B76/C76)</f>
        <v>374.2371134020619</v>
      </c>
      <c r="I78" s="7" t="s">
        <v>45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2:41" ht="12.75">
      <c r="B79" s="27">
        <f>(B78/C76)</f>
        <v>5699.5360824742265</v>
      </c>
      <c r="C79" s="9" t="s">
        <v>69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8:41" ht="12.75"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8:41" ht="12.75"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8:41" ht="12.75"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8:41" ht="12.75"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9" t="s">
        <v>67</v>
      </c>
      <c r="B84" s="22"/>
      <c r="C84" s="9"/>
      <c r="D84" s="9"/>
      <c r="E84" s="9"/>
      <c r="F84" s="9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9" t="s">
        <v>36</v>
      </c>
      <c r="B85" s="22"/>
      <c r="C85" s="9"/>
      <c r="D85" s="9"/>
      <c r="E85" s="9"/>
      <c r="F85" s="9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5" t="s">
        <v>61</v>
      </c>
      <c r="B86" s="22"/>
      <c r="C86" s="9"/>
      <c r="D86" s="9"/>
      <c r="E86" s="9"/>
      <c r="F86" s="9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ht="12.75">
      <c r="I87" s="4" t="s">
        <v>41</v>
      </c>
    </row>
    <row r="89" spans="1:17" ht="12.75">
      <c r="A89" s="15" t="s">
        <v>0</v>
      </c>
      <c r="B89" s="13" t="s">
        <v>64</v>
      </c>
      <c r="C89" s="13" t="s">
        <v>25</v>
      </c>
      <c r="D89" s="13" t="s">
        <v>26</v>
      </c>
      <c r="E89" s="13" t="s">
        <v>27</v>
      </c>
      <c r="F89" s="13" t="s">
        <v>28</v>
      </c>
      <c r="G89" s="13" t="s">
        <v>29</v>
      </c>
      <c r="H89" s="13" t="s">
        <v>30</v>
      </c>
      <c r="I89" s="13" t="s">
        <v>31</v>
      </c>
      <c r="J89" s="13" t="s">
        <v>32</v>
      </c>
      <c r="K89" s="13" t="s">
        <v>33</v>
      </c>
      <c r="L89" s="13" t="s">
        <v>37</v>
      </c>
      <c r="M89" s="13" t="s">
        <v>60</v>
      </c>
      <c r="N89" s="13" t="s">
        <v>38</v>
      </c>
      <c r="O89" s="13" t="s">
        <v>39</v>
      </c>
      <c r="P89" s="14" t="s">
        <v>34</v>
      </c>
      <c r="Q89" s="13" t="s">
        <v>35</v>
      </c>
    </row>
    <row r="90" spans="1:17" ht="12.75">
      <c r="A90" s="15" t="s">
        <v>1</v>
      </c>
      <c r="B90" s="24">
        <v>7958</v>
      </c>
      <c r="C90" s="16">
        <v>17</v>
      </c>
      <c r="D90" s="16">
        <v>1841</v>
      </c>
      <c r="E90" s="16">
        <v>1211</v>
      </c>
      <c r="F90" s="16">
        <v>1971</v>
      </c>
      <c r="G90" s="16">
        <v>1930</v>
      </c>
      <c r="H90" s="16">
        <v>1884</v>
      </c>
      <c r="I90" s="16">
        <v>1842</v>
      </c>
      <c r="J90" s="16">
        <v>2103</v>
      </c>
      <c r="K90" s="16">
        <v>2460</v>
      </c>
      <c r="L90" s="16">
        <v>2717</v>
      </c>
      <c r="M90" s="16">
        <v>2147</v>
      </c>
      <c r="N90" s="16">
        <v>2162</v>
      </c>
      <c r="O90" s="16">
        <v>2507</v>
      </c>
      <c r="P90" s="17">
        <f>SUM(D90:O90)</f>
        <v>24775</v>
      </c>
      <c r="Q90" s="16"/>
    </row>
    <row r="91" spans="1:17" ht="12.75">
      <c r="A91" s="15" t="s">
        <v>2</v>
      </c>
      <c r="B91" s="24">
        <v>12238</v>
      </c>
      <c r="C91" s="16">
        <v>25</v>
      </c>
      <c r="D91" s="16">
        <v>4178</v>
      </c>
      <c r="E91" s="16">
        <v>3648</v>
      </c>
      <c r="F91" s="16">
        <v>3893</v>
      </c>
      <c r="G91" s="16">
        <v>5281</v>
      </c>
      <c r="H91" s="16">
        <v>4870</v>
      </c>
      <c r="I91" s="16">
        <v>4981</v>
      </c>
      <c r="J91" s="16">
        <v>5670</v>
      </c>
      <c r="K91" s="16">
        <v>6177</v>
      </c>
      <c r="L91" s="16">
        <v>5235</v>
      </c>
      <c r="M91" s="16">
        <v>7232</v>
      </c>
      <c r="N91" s="16">
        <v>4730</v>
      </c>
      <c r="O91" s="16">
        <v>4840</v>
      </c>
      <c r="P91" s="17">
        <f aca="true" t="shared" si="4" ref="P91:P116">SUM(D91:O91)</f>
        <v>60735</v>
      </c>
      <c r="Q91" s="16"/>
    </row>
    <row r="92" spans="1:17" ht="12.75">
      <c r="A92" s="15" t="s">
        <v>24</v>
      </c>
      <c r="B92" s="24">
        <v>6082</v>
      </c>
      <c r="C92" s="16">
        <v>15</v>
      </c>
      <c r="D92" s="16">
        <v>1285</v>
      </c>
      <c r="E92" s="16">
        <v>1772</v>
      </c>
      <c r="F92" s="16">
        <v>2299</v>
      </c>
      <c r="G92" s="16">
        <v>3306</v>
      </c>
      <c r="H92" s="16">
        <v>2310</v>
      </c>
      <c r="I92" s="16">
        <v>2801</v>
      </c>
      <c r="J92" s="16">
        <v>2616</v>
      </c>
      <c r="K92" s="16">
        <v>3990</v>
      </c>
      <c r="L92" s="16">
        <v>2580</v>
      </c>
      <c r="M92" s="16">
        <v>1962</v>
      </c>
      <c r="N92" s="16">
        <v>3126</v>
      </c>
      <c r="O92" s="16">
        <v>2680</v>
      </c>
      <c r="P92" s="17">
        <f t="shared" si="4"/>
        <v>30727</v>
      </c>
      <c r="Q92" s="16">
        <v>3</v>
      </c>
    </row>
    <row r="93" spans="1:17" ht="12.75">
      <c r="A93" s="15" t="s">
        <v>3</v>
      </c>
      <c r="B93" s="24">
        <v>8959</v>
      </c>
      <c r="C93" s="16">
        <v>19</v>
      </c>
      <c r="D93" s="16">
        <v>1960</v>
      </c>
      <c r="E93" s="16">
        <v>1988</v>
      </c>
      <c r="F93" s="16">
        <v>2127</v>
      </c>
      <c r="G93" s="16">
        <v>2132</v>
      </c>
      <c r="H93" s="16">
        <v>2869</v>
      </c>
      <c r="I93" s="16">
        <v>2365</v>
      </c>
      <c r="J93" s="16">
        <v>2189</v>
      </c>
      <c r="K93" s="16">
        <v>3075</v>
      </c>
      <c r="L93" s="16">
        <v>4085</v>
      </c>
      <c r="M93" s="16">
        <v>2577</v>
      </c>
      <c r="N93" s="16">
        <v>4088</v>
      </c>
      <c r="O93" s="16">
        <v>2560</v>
      </c>
      <c r="P93" s="17">
        <f t="shared" si="4"/>
        <v>32015</v>
      </c>
      <c r="Q93" s="16">
        <v>1</v>
      </c>
    </row>
    <row r="94" spans="1:17" ht="12.75">
      <c r="A94" s="15" t="s">
        <v>4</v>
      </c>
      <c r="B94" s="24">
        <v>3579</v>
      </c>
      <c r="C94" s="16">
        <v>11</v>
      </c>
      <c r="D94" s="16">
        <v>801</v>
      </c>
      <c r="E94" s="16">
        <v>647</v>
      </c>
      <c r="F94" s="16">
        <v>511</v>
      </c>
      <c r="G94" s="16">
        <v>600</v>
      </c>
      <c r="H94" s="16">
        <v>662</v>
      </c>
      <c r="I94" s="16">
        <v>714</v>
      </c>
      <c r="J94" s="16">
        <v>1188</v>
      </c>
      <c r="K94" s="16">
        <v>1141</v>
      </c>
      <c r="L94" s="16">
        <v>855</v>
      </c>
      <c r="M94" s="16">
        <v>1253</v>
      </c>
      <c r="N94" s="16">
        <v>1165</v>
      </c>
      <c r="O94" s="16">
        <v>1084</v>
      </c>
      <c r="P94" s="17">
        <f t="shared" si="4"/>
        <v>10621</v>
      </c>
      <c r="Q94" s="16"/>
    </row>
    <row r="95" spans="1:17" ht="12.75">
      <c r="A95" s="15" t="s">
        <v>5</v>
      </c>
      <c r="B95" s="24">
        <v>4112</v>
      </c>
      <c r="C95" s="16">
        <v>13</v>
      </c>
      <c r="D95" s="16">
        <v>962</v>
      </c>
      <c r="E95" s="16">
        <v>1168</v>
      </c>
      <c r="F95" s="16">
        <v>588</v>
      </c>
      <c r="G95" s="16">
        <v>1062</v>
      </c>
      <c r="H95" s="16">
        <v>962</v>
      </c>
      <c r="I95" s="16">
        <v>1213</v>
      </c>
      <c r="J95" s="16">
        <v>1333</v>
      </c>
      <c r="K95" s="16">
        <v>1191</v>
      </c>
      <c r="L95" s="16">
        <v>1661</v>
      </c>
      <c r="M95" s="16">
        <v>1161</v>
      </c>
      <c r="N95" s="16">
        <v>1061</v>
      </c>
      <c r="O95" s="16">
        <v>1797</v>
      </c>
      <c r="P95" s="17">
        <f t="shared" si="4"/>
        <v>14159</v>
      </c>
      <c r="Q95" s="16"/>
    </row>
    <row r="96" spans="1:17" ht="12.75">
      <c r="A96" s="15" t="s">
        <v>6</v>
      </c>
      <c r="B96" s="24">
        <v>1972</v>
      </c>
      <c r="C96" s="16">
        <v>6</v>
      </c>
      <c r="D96" s="16">
        <v>507</v>
      </c>
      <c r="E96" s="16">
        <v>414</v>
      </c>
      <c r="F96" s="16">
        <v>325</v>
      </c>
      <c r="G96" s="16">
        <v>498</v>
      </c>
      <c r="H96" s="16">
        <v>548</v>
      </c>
      <c r="I96" s="16">
        <v>499</v>
      </c>
      <c r="J96" s="16">
        <v>962</v>
      </c>
      <c r="K96" s="16">
        <v>1149</v>
      </c>
      <c r="L96" s="16">
        <v>786</v>
      </c>
      <c r="M96" s="16">
        <v>636</v>
      </c>
      <c r="N96" s="16">
        <v>595</v>
      </c>
      <c r="O96" s="16">
        <v>740</v>
      </c>
      <c r="P96" s="17">
        <f t="shared" si="4"/>
        <v>7659</v>
      </c>
      <c r="Q96" s="16">
        <v>1</v>
      </c>
    </row>
    <row r="97" spans="1:17" ht="12.75">
      <c r="A97" s="15" t="s">
        <v>7</v>
      </c>
      <c r="B97" s="24">
        <v>12187</v>
      </c>
      <c r="C97" s="16">
        <v>35</v>
      </c>
      <c r="D97" s="16">
        <v>4078</v>
      </c>
      <c r="E97" s="16">
        <v>5678</v>
      </c>
      <c r="F97" s="16">
        <v>4431</v>
      </c>
      <c r="G97" s="16">
        <v>4904</v>
      </c>
      <c r="H97" s="16">
        <v>4361</v>
      </c>
      <c r="I97" s="16">
        <v>6228</v>
      </c>
      <c r="J97" s="16">
        <v>8279</v>
      </c>
      <c r="K97" s="16">
        <v>5482</v>
      </c>
      <c r="L97" s="16">
        <v>8306</v>
      </c>
      <c r="M97" s="16">
        <v>6324</v>
      </c>
      <c r="N97" s="16">
        <v>4129</v>
      </c>
      <c r="O97" s="16">
        <v>5459</v>
      </c>
      <c r="P97" s="17">
        <f t="shared" si="4"/>
        <v>67659</v>
      </c>
      <c r="Q97" s="16">
        <v>3</v>
      </c>
    </row>
    <row r="98" spans="1:17" ht="12.75">
      <c r="A98" s="15" t="s">
        <v>8</v>
      </c>
      <c r="B98" s="24">
        <v>9650</v>
      </c>
      <c r="C98" s="16">
        <v>14</v>
      </c>
      <c r="D98" s="16">
        <v>1296</v>
      </c>
      <c r="E98" s="16">
        <v>1718</v>
      </c>
      <c r="F98" s="16">
        <v>1287</v>
      </c>
      <c r="G98" s="16">
        <v>2562</v>
      </c>
      <c r="H98" s="16">
        <v>1765</v>
      </c>
      <c r="I98" s="16">
        <v>2078</v>
      </c>
      <c r="J98" s="16">
        <v>2143</v>
      </c>
      <c r="K98" s="16">
        <v>3492</v>
      </c>
      <c r="L98" s="16">
        <v>2217</v>
      </c>
      <c r="M98" s="16">
        <v>2543</v>
      </c>
      <c r="N98" s="16">
        <v>1754</v>
      </c>
      <c r="O98" s="16">
        <v>1768</v>
      </c>
      <c r="P98" s="17">
        <f t="shared" si="4"/>
        <v>24623</v>
      </c>
      <c r="Q98" s="16">
        <v>1</v>
      </c>
    </row>
    <row r="99" spans="1:17" ht="12.75">
      <c r="A99" s="15" t="s">
        <v>9</v>
      </c>
      <c r="B99" s="24">
        <v>2538</v>
      </c>
      <c r="C99" s="16">
        <v>13</v>
      </c>
      <c r="D99" s="16">
        <v>398</v>
      </c>
      <c r="E99" s="16">
        <v>315</v>
      </c>
      <c r="F99" s="16">
        <v>445</v>
      </c>
      <c r="G99" s="16">
        <v>634</v>
      </c>
      <c r="H99" s="16">
        <v>768</v>
      </c>
      <c r="I99" s="16">
        <v>662</v>
      </c>
      <c r="J99" s="16">
        <v>1576</v>
      </c>
      <c r="K99" s="16">
        <v>1137</v>
      </c>
      <c r="L99" s="16">
        <v>1162</v>
      </c>
      <c r="M99" s="16">
        <v>831</v>
      </c>
      <c r="N99" s="16">
        <v>1459</v>
      </c>
      <c r="O99" s="16">
        <v>1557</v>
      </c>
      <c r="P99" s="17">
        <f t="shared" si="4"/>
        <v>10944</v>
      </c>
      <c r="Q99" s="16"/>
    </row>
    <row r="100" spans="1:17" ht="12.75">
      <c r="A100" s="15" t="s">
        <v>10</v>
      </c>
      <c r="B100" s="24">
        <v>13012</v>
      </c>
      <c r="C100" s="16">
        <v>24</v>
      </c>
      <c r="D100" s="16">
        <v>2331</v>
      </c>
      <c r="E100" s="16">
        <v>1716</v>
      </c>
      <c r="F100" s="16">
        <v>1718</v>
      </c>
      <c r="G100" s="16">
        <v>3029</v>
      </c>
      <c r="H100" s="16">
        <v>3133</v>
      </c>
      <c r="I100" s="16">
        <v>2992</v>
      </c>
      <c r="J100" s="16">
        <v>2061</v>
      </c>
      <c r="K100" s="16">
        <v>4178</v>
      </c>
      <c r="L100" s="16">
        <v>2720</v>
      </c>
      <c r="M100" s="16">
        <v>3301</v>
      </c>
      <c r="N100" s="16">
        <v>2642</v>
      </c>
      <c r="O100" s="16">
        <v>2737</v>
      </c>
      <c r="P100" s="17">
        <f t="shared" si="4"/>
        <v>32558</v>
      </c>
      <c r="Q100" s="16"/>
    </row>
    <row r="101" spans="1:17" ht="12.75">
      <c r="A101" s="15" t="s">
        <v>11</v>
      </c>
      <c r="B101" s="24">
        <v>21289</v>
      </c>
      <c r="C101" s="20">
        <v>34</v>
      </c>
      <c r="D101" s="20">
        <v>3295</v>
      </c>
      <c r="E101" s="20">
        <v>4056</v>
      </c>
      <c r="F101" s="20">
        <v>4290</v>
      </c>
      <c r="G101" s="20">
        <v>4491</v>
      </c>
      <c r="H101" s="20">
        <v>4185</v>
      </c>
      <c r="I101" s="20">
        <v>4768</v>
      </c>
      <c r="J101" s="20">
        <v>5341</v>
      </c>
      <c r="K101" s="20">
        <v>4850</v>
      </c>
      <c r="L101" s="20">
        <v>6340</v>
      </c>
      <c r="M101" s="20">
        <v>3849</v>
      </c>
      <c r="N101" s="20">
        <v>4359</v>
      </c>
      <c r="O101" s="20">
        <v>5960</v>
      </c>
      <c r="P101" s="17">
        <f t="shared" si="4"/>
        <v>55784</v>
      </c>
      <c r="Q101" s="16"/>
    </row>
    <row r="102" spans="1:17" ht="12.75">
      <c r="A102" s="15" t="s">
        <v>12</v>
      </c>
      <c r="B102" s="24">
        <v>419</v>
      </c>
      <c r="C102" s="16">
        <v>3</v>
      </c>
      <c r="D102" s="16">
        <v>155</v>
      </c>
      <c r="E102" s="16">
        <v>175</v>
      </c>
      <c r="F102" s="16">
        <v>292</v>
      </c>
      <c r="G102" s="16">
        <v>187</v>
      </c>
      <c r="H102" s="16">
        <v>234</v>
      </c>
      <c r="I102" s="16">
        <v>151</v>
      </c>
      <c r="J102" s="16">
        <v>396</v>
      </c>
      <c r="K102" s="16">
        <v>554</v>
      </c>
      <c r="L102" s="16">
        <v>274</v>
      </c>
      <c r="M102" s="16">
        <v>119</v>
      </c>
      <c r="N102" s="16">
        <v>316</v>
      </c>
      <c r="O102" s="16">
        <v>490</v>
      </c>
      <c r="P102" s="17">
        <f t="shared" si="4"/>
        <v>3343</v>
      </c>
      <c r="Q102" s="18"/>
    </row>
    <row r="103" spans="1:17" ht="12.75">
      <c r="A103" s="15" t="s">
        <v>13</v>
      </c>
      <c r="B103" s="24">
        <v>5083</v>
      </c>
      <c r="C103" s="16">
        <v>10</v>
      </c>
      <c r="D103" s="16">
        <v>941</v>
      </c>
      <c r="E103" s="16">
        <v>669</v>
      </c>
      <c r="F103" s="16">
        <v>634</v>
      </c>
      <c r="G103" s="16">
        <v>1228</v>
      </c>
      <c r="H103" s="16">
        <v>1315</v>
      </c>
      <c r="I103" s="16">
        <v>1280</v>
      </c>
      <c r="J103" s="16">
        <v>1167</v>
      </c>
      <c r="K103" s="16">
        <v>2847</v>
      </c>
      <c r="L103" s="16">
        <v>1362</v>
      </c>
      <c r="M103" s="16">
        <v>1382</v>
      </c>
      <c r="N103" s="16">
        <v>1493</v>
      </c>
      <c r="O103" s="16">
        <v>1250</v>
      </c>
      <c r="P103" s="17">
        <f t="shared" si="4"/>
        <v>15568</v>
      </c>
      <c r="Q103" s="16"/>
    </row>
    <row r="104" spans="1:17" ht="12.75">
      <c r="A104" s="15" t="s">
        <v>52</v>
      </c>
      <c r="B104" s="25">
        <v>19382</v>
      </c>
      <c r="C104" s="16">
        <v>47</v>
      </c>
      <c r="D104" s="16">
        <v>3299</v>
      </c>
      <c r="E104" s="16">
        <v>4188</v>
      </c>
      <c r="F104" s="16">
        <v>4659</v>
      </c>
      <c r="G104" s="16">
        <v>1442</v>
      </c>
      <c r="H104" s="16">
        <v>5314</v>
      </c>
      <c r="I104" s="16">
        <v>4751</v>
      </c>
      <c r="J104" s="16">
        <v>6216</v>
      </c>
      <c r="K104" s="16">
        <v>8833</v>
      </c>
      <c r="L104" s="16">
        <v>5499</v>
      </c>
      <c r="M104" s="16">
        <v>6643</v>
      </c>
      <c r="N104" s="16">
        <v>5912</v>
      </c>
      <c r="O104" s="16">
        <v>5542</v>
      </c>
      <c r="P104" s="17">
        <f t="shared" si="4"/>
        <v>62298</v>
      </c>
      <c r="Q104" s="16">
        <v>11</v>
      </c>
    </row>
    <row r="105" spans="1:17" ht="12.75">
      <c r="A105" s="15" t="s">
        <v>53</v>
      </c>
      <c r="B105" s="24">
        <v>8543</v>
      </c>
      <c r="C105" s="16">
        <v>14</v>
      </c>
      <c r="D105" s="16">
        <v>898</v>
      </c>
      <c r="E105" s="16">
        <v>1355</v>
      </c>
      <c r="F105" s="16">
        <v>1561</v>
      </c>
      <c r="G105" s="16">
        <v>1626</v>
      </c>
      <c r="H105" s="16">
        <v>2560</v>
      </c>
      <c r="I105" s="16">
        <v>1755</v>
      </c>
      <c r="J105" s="16">
        <v>2215</v>
      </c>
      <c r="K105" s="16">
        <v>2582</v>
      </c>
      <c r="L105" s="16">
        <v>2161</v>
      </c>
      <c r="M105" s="16">
        <v>2086</v>
      </c>
      <c r="N105" s="16">
        <v>1276</v>
      </c>
      <c r="O105" s="16">
        <v>2003</v>
      </c>
      <c r="P105" s="17">
        <f t="shared" si="4"/>
        <v>22078</v>
      </c>
      <c r="Q105" s="16">
        <v>7</v>
      </c>
    </row>
    <row r="106" spans="1:17" ht="12.75">
      <c r="A106" s="15" t="s">
        <v>71</v>
      </c>
      <c r="B106" s="24">
        <v>25529</v>
      </c>
      <c r="C106" s="16">
        <v>31</v>
      </c>
      <c r="D106" s="16">
        <v>4830</v>
      </c>
      <c r="E106" s="16">
        <v>4157</v>
      </c>
      <c r="F106" s="16">
        <v>3698</v>
      </c>
      <c r="G106" s="16">
        <v>3755</v>
      </c>
      <c r="H106" s="16">
        <v>6239</v>
      </c>
      <c r="I106" s="16">
        <v>5385</v>
      </c>
      <c r="J106" s="16">
        <v>5978</v>
      </c>
      <c r="K106" s="16">
        <v>5877</v>
      </c>
      <c r="L106" s="16">
        <v>5251</v>
      </c>
      <c r="M106" s="16">
        <v>5719</v>
      </c>
      <c r="N106" s="16">
        <v>3466</v>
      </c>
      <c r="O106" s="16">
        <v>5113</v>
      </c>
      <c r="P106" s="17">
        <f t="shared" si="4"/>
        <v>59468</v>
      </c>
      <c r="Q106" s="16">
        <v>11</v>
      </c>
    </row>
    <row r="107" spans="1:17" ht="12.75">
      <c r="A107" s="15" t="s">
        <v>14</v>
      </c>
      <c r="B107" s="24">
        <v>6418</v>
      </c>
      <c r="C107" s="16">
        <v>16</v>
      </c>
      <c r="D107" s="16">
        <v>1346</v>
      </c>
      <c r="E107" s="16">
        <v>1619</v>
      </c>
      <c r="F107" s="16">
        <v>1397</v>
      </c>
      <c r="G107" s="16">
        <v>1691</v>
      </c>
      <c r="H107" s="16">
        <v>2220</v>
      </c>
      <c r="I107" s="16">
        <v>1539</v>
      </c>
      <c r="J107" s="16">
        <v>2029</v>
      </c>
      <c r="K107" s="16">
        <v>2220</v>
      </c>
      <c r="L107" s="16">
        <v>2312</v>
      </c>
      <c r="M107" s="16">
        <v>3084</v>
      </c>
      <c r="N107" s="16">
        <v>1809</v>
      </c>
      <c r="O107" s="21">
        <v>2173</v>
      </c>
      <c r="P107" s="17">
        <f t="shared" si="4"/>
        <v>23439</v>
      </c>
      <c r="Q107" s="16"/>
    </row>
    <row r="108" spans="1:17" ht="12.75">
      <c r="A108" s="15" t="s">
        <v>15</v>
      </c>
      <c r="B108" s="24">
        <v>1528</v>
      </c>
      <c r="C108" s="16">
        <v>5</v>
      </c>
      <c r="D108" s="16">
        <v>226</v>
      </c>
      <c r="E108" s="16">
        <v>398</v>
      </c>
      <c r="F108" s="16">
        <v>534</v>
      </c>
      <c r="G108" s="16">
        <v>597</v>
      </c>
      <c r="H108" s="16">
        <v>329</v>
      </c>
      <c r="I108" s="16">
        <v>538</v>
      </c>
      <c r="J108" s="16">
        <v>676</v>
      </c>
      <c r="K108" s="16">
        <v>1097</v>
      </c>
      <c r="L108" s="16">
        <v>949</v>
      </c>
      <c r="M108" s="16">
        <v>526</v>
      </c>
      <c r="N108" s="16">
        <v>629</v>
      </c>
      <c r="O108" s="16">
        <v>652</v>
      </c>
      <c r="P108" s="17">
        <f t="shared" si="4"/>
        <v>7151</v>
      </c>
      <c r="Q108" s="16"/>
    </row>
    <row r="109" spans="1:17" ht="12.75">
      <c r="A109" s="15" t="s">
        <v>16</v>
      </c>
      <c r="B109" s="24">
        <v>820</v>
      </c>
      <c r="C109" s="16">
        <v>4</v>
      </c>
      <c r="D109" s="16">
        <v>330</v>
      </c>
      <c r="E109" s="16">
        <v>509</v>
      </c>
      <c r="F109" s="16">
        <v>536</v>
      </c>
      <c r="G109" s="16">
        <v>984</v>
      </c>
      <c r="H109" s="16">
        <v>401</v>
      </c>
      <c r="I109" s="16">
        <v>491</v>
      </c>
      <c r="J109" s="16">
        <v>405</v>
      </c>
      <c r="K109" s="16">
        <v>714</v>
      </c>
      <c r="L109" s="16">
        <v>666</v>
      </c>
      <c r="M109" s="16">
        <v>566</v>
      </c>
      <c r="N109" s="16">
        <v>465</v>
      </c>
      <c r="O109" s="16">
        <v>536</v>
      </c>
      <c r="P109" s="17">
        <f t="shared" si="4"/>
        <v>6603</v>
      </c>
      <c r="Q109" s="16"/>
    </row>
    <row r="110" spans="1:17" ht="12.75">
      <c r="A110" s="15" t="s">
        <v>17</v>
      </c>
      <c r="B110" s="24">
        <v>3451</v>
      </c>
      <c r="C110" s="16">
        <v>14</v>
      </c>
      <c r="D110" s="16">
        <v>1382</v>
      </c>
      <c r="E110" s="16">
        <v>1258</v>
      </c>
      <c r="F110" s="16">
        <v>940</v>
      </c>
      <c r="G110" s="16">
        <v>1992</v>
      </c>
      <c r="H110" s="16">
        <v>1962</v>
      </c>
      <c r="I110" s="16">
        <v>1745</v>
      </c>
      <c r="J110" s="16">
        <v>1936</v>
      </c>
      <c r="K110" s="16">
        <v>3901</v>
      </c>
      <c r="L110" s="16">
        <v>1916</v>
      </c>
      <c r="M110" s="16">
        <v>2107</v>
      </c>
      <c r="N110" s="16">
        <v>1545</v>
      </c>
      <c r="O110" s="16">
        <v>1540</v>
      </c>
      <c r="P110" s="17">
        <f t="shared" si="4"/>
        <v>22224</v>
      </c>
      <c r="Q110" s="16">
        <v>1</v>
      </c>
    </row>
    <row r="111" spans="1:18" ht="12.75">
      <c r="A111" s="15" t="s">
        <v>18</v>
      </c>
      <c r="B111" s="24">
        <v>2638</v>
      </c>
      <c r="C111" s="16">
        <v>23</v>
      </c>
      <c r="D111" s="16">
        <v>1228</v>
      </c>
      <c r="E111" s="16">
        <v>1392</v>
      </c>
      <c r="F111" s="16">
        <v>1015</v>
      </c>
      <c r="G111" s="16">
        <v>1226</v>
      </c>
      <c r="H111" s="16">
        <v>1467</v>
      </c>
      <c r="I111" s="16">
        <v>1317</v>
      </c>
      <c r="J111" s="16">
        <v>1755</v>
      </c>
      <c r="K111" s="16">
        <v>2135</v>
      </c>
      <c r="L111" s="16">
        <v>2549</v>
      </c>
      <c r="M111" s="16">
        <v>2038</v>
      </c>
      <c r="N111" s="16">
        <v>2182</v>
      </c>
      <c r="O111" s="16">
        <v>2187</v>
      </c>
      <c r="P111" s="17">
        <f t="shared" si="4"/>
        <v>20491</v>
      </c>
      <c r="Q111" s="16">
        <v>1</v>
      </c>
      <c r="R111" t="s">
        <v>73</v>
      </c>
    </row>
    <row r="112" spans="1:17" ht="12.75">
      <c r="A112" s="15" t="s">
        <v>19</v>
      </c>
      <c r="B112" s="24">
        <v>1830</v>
      </c>
      <c r="C112" s="16">
        <v>11</v>
      </c>
      <c r="D112" s="16">
        <v>746</v>
      </c>
      <c r="E112" s="16">
        <v>587</v>
      </c>
      <c r="F112" s="16">
        <v>450</v>
      </c>
      <c r="G112" s="16">
        <v>946</v>
      </c>
      <c r="H112" s="16">
        <v>901</v>
      </c>
      <c r="I112" s="16">
        <v>586</v>
      </c>
      <c r="J112" s="16">
        <v>766</v>
      </c>
      <c r="K112" s="16">
        <v>1641</v>
      </c>
      <c r="L112" s="16">
        <v>1006</v>
      </c>
      <c r="M112" s="16">
        <v>903</v>
      </c>
      <c r="N112" s="16">
        <v>1545</v>
      </c>
      <c r="O112" s="16">
        <v>1273</v>
      </c>
      <c r="P112" s="17">
        <f t="shared" si="4"/>
        <v>11350</v>
      </c>
      <c r="Q112" s="16"/>
    </row>
    <row r="113" spans="1:17" ht="12.75">
      <c r="A113" s="15" t="s">
        <v>20</v>
      </c>
      <c r="B113" s="24">
        <v>4847</v>
      </c>
      <c r="C113" s="16">
        <v>11</v>
      </c>
      <c r="D113" s="16">
        <v>1209</v>
      </c>
      <c r="E113" s="16">
        <v>1508</v>
      </c>
      <c r="F113" s="16">
        <v>2250</v>
      </c>
      <c r="G113" s="16">
        <v>2335</v>
      </c>
      <c r="H113" s="16">
        <v>2117</v>
      </c>
      <c r="I113" s="16">
        <v>2083</v>
      </c>
      <c r="J113" s="16">
        <v>2058</v>
      </c>
      <c r="K113" s="16">
        <v>2284</v>
      </c>
      <c r="L113" s="16">
        <v>3410</v>
      </c>
      <c r="M113" s="16">
        <v>1307</v>
      </c>
      <c r="N113" s="16">
        <v>1826</v>
      </c>
      <c r="O113" s="16">
        <v>2617</v>
      </c>
      <c r="P113" s="17">
        <f t="shared" si="4"/>
        <v>25004</v>
      </c>
      <c r="Q113" s="16"/>
    </row>
    <row r="114" spans="1:18" ht="12.75">
      <c r="A114" s="15" t="s">
        <v>21</v>
      </c>
      <c r="B114" s="24">
        <v>9181</v>
      </c>
      <c r="C114" s="16">
        <v>19</v>
      </c>
      <c r="D114" s="16">
        <v>1496</v>
      </c>
      <c r="E114" s="16">
        <v>1231</v>
      </c>
      <c r="F114" s="16">
        <v>1208</v>
      </c>
      <c r="G114" s="16">
        <v>2112</v>
      </c>
      <c r="H114" s="16">
        <v>2164</v>
      </c>
      <c r="I114" s="16">
        <v>1952</v>
      </c>
      <c r="J114" s="16">
        <v>1635</v>
      </c>
      <c r="K114" s="16">
        <v>3104</v>
      </c>
      <c r="L114" s="16">
        <v>1708</v>
      </c>
      <c r="M114" s="16">
        <v>2181</v>
      </c>
      <c r="N114" s="16">
        <v>1904</v>
      </c>
      <c r="O114" s="16">
        <v>1964</v>
      </c>
      <c r="P114" s="17">
        <f t="shared" si="4"/>
        <v>22659</v>
      </c>
      <c r="Q114" s="16"/>
      <c r="R114" t="s">
        <v>72</v>
      </c>
    </row>
    <row r="115" spans="1:17" ht="12.75">
      <c r="A115" s="15" t="s">
        <v>22</v>
      </c>
      <c r="B115" s="24">
        <v>7510</v>
      </c>
      <c r="C115" s="16">
        <v>18</v>
      </c>
      <c r="D115" s="16">
        <v>2090</v>
      </c>
      <c r="E115" s="16">
        <v>2024</v>
      </c>
      <c r="F115" s="16">
        <v>1935</v>
      </c>
      <c r="G115" s="16">
        <v>1520</v>
      </c>
      <c r="H115" s="16">
        <v>2817</v>
      </c>
      <c r="I115" s="16">
        <v>2250</v>
      </c>
      <c r="J115" s="16">
        <v>2709</v>
      </c>
      <c r="K115" s="16">
        <v>3385</v>
      </c>
      <c r="L115" s="16">
        <v>2567</v>
      </c>
      <c r="M115" s="16">
        <v>2582</v>
      </c>
      <c r="N115" s="16">
        <v>2682</v>
      </c>
      <c r="O115" s="16">
        <v>2343</v>
      </c>
      <c r="P115" s="17">
        <f t="shared" si="4"/>
        <v>28904</v>
      </c>
      <c r="Q115" s="16">
        <v>2</v>
      </c>
    </row>
    <row r="116" spans="1:17" ht="12.75">
      <c r="A116" s="15" t="s">
        <v>23</v>
      </c>
      <c r="B116" s="24">
        <v>17051</v>
      </c>
      <c r="C116" s="16">
        <v>29</v>
      </c>
      <c r="D116" s="16">
        <v>1992</v>
      </c>
      <c r="E116" s="16">
        <v>3439</v>
      </c>
      <c r="F116" s="16">
        <v>3126</v>
      </c>
      <c r="G116" s="16">
        <v>3710</v>
      </c>
      <c r="H116" s="16">
        <v>5183</v>
      </c>
      <c r="I116" s="16">
        <v>4394</v>
      </c>
      <c r="J116" s="16">
        <v>5938</v>
      </c>
      <c r="K116" s="16">
        <v>6524</v>
      </c>
      <c r="L116" s="16">
        <v>5266</v>
      </c>
      <c r="M116" s="16">
        <v>5341</v>
      </c>
      <c r="N116" s="16">
        <v>4180</v>
      </c>
      <c r="O116" s="16">
        <v>4128</v>
      </c>
      <c r="P116" s="17">
        <f t="shared" si="4"/>
        <v>53221</v>
      </c>
      <c r="Q116" s="16">
        <v>4</v>
      </c>
    </row>
    <row r="117" spans="1:17" ht="12.75">
      <c r="A117" s="19" t="s">
        <v>34</v>
      </c>
      <c r="B117" s="17">
        <f>SUM(B90:B116)</f>
        <v>217806</v>
      </c>
      <c r="C117" s="17">
        <f aca="true" t="shared" si="5" ref="C117:Q117">SUM(C90:C116)</f>
        <v>481</v>
      </c>
      <c r="D117" s="17">
        <f t="shared" si="5"/>
        <v>45100</v>
      </c>
      <c r="E117" s="17">
        <f t="shared" si="5"/>
        <v>48840</v>
      </c>
      <c r="F117" s="17">
        <f t="shared" si="5"/>
        <v>48120</v>
      </c>
      <c r="G117" s="17">
        <f t="shared" si="5"/>
        <v>55780</v>
      </c>
      <c r="H117" s="17">
        <f t="shared" si="5"/>
        <v>63540</v>
      </c>
      <c r="I117" s="17">
        <f t="shared" si="5"/>
        <v>61360</v>
      </c>
      <c r="J117" s="17">
        <f t="shared" si="5"/>
        <v>71340</v>
      </c>
      <c r="K117" s="17">
        <f t="shared" si="5"/>
        <v>86020</v>
      </c>
      <c r="L117" s="17">
        <f>SUM(L90:L116)</f>
        <v>75560</v>
      </c>
      <c r="M117" s="17">
        <f t="shared" si="5"/>
        <v>70400</v>
      </c>
      <c r="N117" s="17">
        <f t="shared" si="5"/>
        <v>62500</v>
      </c>
      <c r="O117" s="17">
        <f t="shared" si="5"/>
        <v>67500</v>
      </c>
      <c r="P117" s="17">
        <f t="shared" si="5"/>
        <v>756060</v>
      </c>
      <c r="Q117" s="17">
        <f t="shared" si="5"/>
        <v>46</v>
      </c>
    </row>
    <row r="118" ht="12.75">
      <c r="J118" s="4" t="s">
        <v>40</v>
      </c>
    </row>
    <row r="119" spans="1:9" ht="12.75">
      <c r="A119" s="4" t="s">
        <v>42</v>
      </c>
      <c r="B119" s="26">
        <f>(P117/12)*12</f>
        <v>756060</v>
      </c>
      <c r="C119" s="9" t="s">
        <v>43</v>
      </c>
      <c r="E119" s="10">
        <f>(B119/B117)</f>
        <v>3.471254235420512</v>
      </c>
      <c r="F119" s="9" t="s">
        <v>46</v>
      </c>
      <c r="H119" s="11">
        <f>(B117/C117)</f>
        <v>452.81912681912684</v>
      </c>
      <c r="I119" s="7" t="s">
        <v>45</v>
      </c>
    </row>
    <row r="120" spans="2:3" ht="12.75">
      <c r="B120" s="27">
        <f>(B119/C117)</f>
        <v>1571.8503118503118</v>
      </c>
      <c r="C120" s="9" t="s">
        <v>69</v>
      </c>
    </row>
    <row r="124" ht="12.75">
      <c r="A124" s="4" t="s">
        <v>47</v>
      </c>
    </row>
    <row r="126" spans="1:9" ht="12.75">
      <c r="A126" s="4" t="s">
        <v>48</v>
      </c>
      <c r="I126" s="4" t="s">
        <v>49</v>
      </c>
    </row>
    <row r="146" ht="12.75">
      <c r="A146" s="4" t="s">
        <v>50</v>
      </c>
    </row>
    <row r="169" ht="12.75">
      <c r="E169" s="4" t="s">
        <v>63</v>
      </c>
    </row>
    <row r="174" ht="26.25">
      <c r="C174" s="3" t="s">
        <v>75</v>
      </c>
    </row>
    <row r="179" ht="12.75">
      <c r="F179" s="28" t="s">
        <v>70</v>
      </c>
    </row>
    <row r="182" ht="12.75">
      <c r="G182" s="12" t="s">
        <v>56</v>
      </c>
    </row>
    <row r="185" ht="12.75">
      <c r="G185" s="12" t="s">
        <v>57</v>
      </c>
    </row>
    <row r="188" ht="12.75">
      <c r="G188" s="12" t="s">
        <v>58</v>
      </c>
    </row>
    <row r="194" ht="12.75">
      <c r="B194" s="29" t="s">
        <v>62</v>
      </c>
    </row>
    <row r="195" ht="12.75">
      <c r="B195" s="29"/>
    </row>
    <row r="196" ht="12.75">
      <c r="B196" s="29"/>
    </row>
    <row r="197" ht="12.75">
      <c r="B197" s="32" t="s">
        <v>74</v>
      </c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 t="s">
        <v>63</v>
      </c>
    </row>
  </sheetData>
  <printOptions/>
  <pageMargins left="0.3937007874015748" right="0.3937007874015748" top="0.3937007874015748" bottom="0.3937007874015748" header="0" footer="0"/>
  <pageSetup horizontalDpi="300" verticalDpi="300" orientation="landscape" paperSize="9" r:id="rId2"/>
  <rowBreaks count="2" manualBreakCount="2">
    <brk id="41" max="255" man="1"/>
    <brk id="8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CONSELL COMARCAL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Carme</cp:lastModifiedBy>
  <cp:lastPrinted>2001-02-06T11:44:53Z</cp:lastPrinted>
  <dcterms:created xsi:type="dcterms:W3CDTF">1998-09-15T09:26:28Z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